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500" activeTab="0"/>
  </bookViews>
  <sheets>
    <sheet name="MODELO DE PROPOSTA" sheetId="1" r:id="rId1"/>
  </sheets>
  <definedNames>
    <definedName name="_xlnm.Print_Area" localSheetId="0">'MODELO DE PROPOSTA'!$A$1:$H$74</definedName>
    <definedName name="_xlnm.Print_Titles" localSheetId="0">'MODELO DE PROPOSTA'!$1:$2</definedName>
  </definedNames>
  <calcPr fullCalcOnLoad="1"/>
</workbook>
</file>

<file path=xl/sharedStrings.xml><?xml version="1.0" encoding="utf-8"?>
<sst xmlns="http://schemas.openxmlformats.org/spreadsheetml/2006/main" count="84" uniqueCount="76">
  <si>
    <t>UNIDADE</t>
  </si>
  <si>
    <t>UN</t>
  </si>
  <si>
    <t>DESCRIÇÃO</t>
  </si>
  <si>
    <t>PROJETO LUMINOTÉCNICO</t>
  </si>
  <si>
    <t>A1</t>
  </si>
  <si>
    <t>COMPATIBILIZAÇÃO DE PROJETOS DE EDIFICAÇÃO</t>
  </si>
  <si>
    <t>M2</t>
  </si>
  <si>
    <t>PROJETO DE AR CONDICIONADO</t>
  </si>
  <si>
    <t>QUANT.</t>
  </si>
  <si>
    <t>VALOR UNITÁRIO</t>
  </si>
  <si>
    <t>MODELO DE PROPOSTA COMERCIAL</t>
  </si>
  <si>
    <t>Nome fantasia:</t>
  </si>
  <si>
    <t>CNPJ:</t>
  </si>
  <si>
    <t>Endereço:</t>
  </si>
  <si>
    <t>CEP:</t>
  </si>
  <si>
    <t>E-mail:</t>
  </si>
  <si>
    <t>Contato:</t>
  </si>
  <si>
    <t>Banco:</t>
  </si>
  <si>
    <t>Agência:</t>
  </si>
  <si>
    <t>Itens componentes do BDI</t>
  </si>
  <si>
    <t>Percentual aplicado</t>
  </si>
  <si>
    <t>Garantia + Seguro (G + S)</t>
  </si>
  <si>
    <t>Lucro (L)</t>
  </si>
  <si>
    <t>Razão Social:</t>
  </si>
  <si>
    <t>Insc. Estadual:</t>
  </si>
  <si>
    <t>Insc. Municipal:</t>
  </si>
  <si>
    <t>Logradouro:</t>
  </si>
  <si>
    <t>Nº</t>
  </si>
  <si>
    <t>Complemento:</t>
  </si>
  <si>
    <t>Telefone:</t>
  </si>
  <si>
    <t>Dados bancários</t>
  </si>
  <si>
    <t>Conta corrente:</t>
  </si>
  <si>
    <t>Para preenchimento da tabela abaixo, a empresa deverá indicar nos campos específicos, os percentuais para os componentes do BDI, exceção àqueles referentes aos impostos, os quais não poderão ser alterados, observando os percentuais máximos definidos pelo Tribunal de Contas da União, conforme descrito no Acórdão 2622/2013.</t>
  </si>
  <si>
    <t>DEMONSTRATIVO DO BDI</t>
  </si>
  <si>
    <t>Dados principais:</t>
  </si>
  <si>
    <t>ATENÇÃO:
PREENCHER SOMENTE OS CAMPOS AMARELOS</t>
  </si>
  <si>
    <t>Administração central (AC)</t>
  </si>
  <si>
    <t>Despesas financeiras (DF)</t>
  </si>
  <si>
    <t>PIS (Federal)</t>
  </si>
  <si>
    <t>ISS (Municipal)</t>
  </si>
  <si>
    <t>CPRB (Federal)</t>
  </si>
  <si>
    <t>BDI CALCULADO (%) =</t>
  </si>
  <si>
    <t>COFINS (Federal)</t>
  </si>
  <si>
    <r>
      <t xml:space="preserve">BDI calculado pela expressão:
</t>
    </r>
    <r>
      <rPr>
        <b/>
        <sz val="10"/>
        <rFont val="Arial"/>
        <family val="2"/>
      </rPr>
      <t>BDI = { [ (1+AC/100+S/100+G/100) x (1+DF/100) x (1+L/100) / (1-I/100)] -1} x 100</t>
    </r>
  </si>
  <si>
    <t>OBSERVAÇÕES:</t>
  </si>
  <si>
    <r>
      <rPr>
        <b/>
        <u val="single"/>
        <sz val="10"/>
        <color indexed="8"/>
        <rFont val="Arial"/>
        <family val="2"/>
      </rPr>
      <t>Inexistência de proibição de contratar com a Administração Pública:</t>
    </r>
    <r>
      <rPr>
        <sz val="10"/>
        <color indexed="8"/>
        <rFont val="Arial"/>
        <family val="2"/>
      </rPr>
      <t xml:space="preserve">
“Declaro, para os devidos fins, que esta empresa não se enquadra em qualquer caso de proibição previsto na legislação vigente para licitar ou contratar com a Administração Pública”.</t>
    </r>
  </si>
  <si>
    <t>Marque a situação da empresa: 1 = SIM ou 2 = NÃO →</t>
  </si>
  <si>
    <r>
      <rPr>
        <b/>
        <u val="single"/>
        <sz val="10"/>
        <color indexed="8"/>
        <rFont val="Arial"/>
        <family val="2"/>
      </rPr>
      <t>Condições de Pagamento:</t>
    </r>
    <r>
      <rPr>
        <sz val="10"/>
        <color indexed="8"/>
        <rFont val="Arial"/>
        <family val="2"/>
      </rPr>
      <t xml:space="preserve">
As condições de pagamento são as descritas abaixo, constantes dos modelos de Minuta de Contrato disponíveis no Portal da CMBH, ressalvadas possíveis alterações descritas no Projeto Básico. Em caso de conflito entre as informações do Projeto Básico e as condições abaixo, prevalecerá o Projeto Básico.
O pagamento será efetuado por cobrança bancária em carteira sem vencimento, por depósito bancário ou por outro meio que vier a ser definido pela CMBH, de ofício ou a pedido formal e justificado da CONTRATADA, após a execução do objeto e a sua aceitação definitiva pela CMBH, no prazo máximo de 10 (dez) dias úteis a contar, ainda, da data da correspondente nota fiscal (corretamente preenchida e liquidada) à Divisão de Gestão Financeira da CMBH, observadas as demais disposições do Projeto Básico.
A CMBH não efetuará pagamento por meio de documentos com data de vencimento pré-estabelecida.</t>
    </r>
  </si>
  <si>
    <r>
      <rPr>
        <b/>
        <u val="single"/>
        <sz val="10"/>
        <color indexed="8"/>
        <rFont val="Arial"/>
        <family val="2"/>
      </rPr>
      <t>Penalidades:</t>
    </r>
    <r>
      <rPr>
        <sz val="10"/>
        <color indexed="8"/>
        <rFont val="Arial"/>
        <family val="2"/>
      </rPr>
      <t xml:space="preserve">
Pela inexecução total ou parcial da contratação poderá a CMBH aplicar à CONTRATADA, além das demais cominações legais pertinentes, as sanções previstas na Portaria nº 16.707, de 25 de agosto de 2016 e alterações constantes do Projeto Básico. Em caso de conflito entre as informações do Projeto Básico e a Portaria prevalecerá o Projeto Básico.</t>
    </r>
  </si>
  <si>
    <t>DETALHAMENTO DA PROPOSTA COMERCIAL</t>
  </si>
  <si>
    <t>VALOR TOTAL DA PROPOSTA (R$) =</t>
  </si>
  <si>
    <t>Local e data</t>
  </si>
  <si>
    <t>Carimbo da empresa</t>
  </si>
  <si>
    <t>OBS.: Rubricar todas as páginas, assinar e carimbar esta última.</t>
  </si>
  <si>
    <t>Assinatura do Representante da empresa / Responsável pelo orçamento</t>
  </si>
  <si>
    <t>Tributos (I)</t>
  </si>
  <si>
    <r>
      <t xml:space="preserve">Prazo de entrega conforme condições do Projeto Básico.
A validade desta proposta é de 60 (sessenta) dias, conforme art. 64, §3º, da Lei 8.666/93.
A presente proposta comercial está de acordo com todas as condições do </t>
    </r>
    <r>
      <rPr>
        <b/>
        <sz val="10"/>
        <color indexed="8"/>
        <rFont val="Arial"/>
        <family val="2"/>
      </rPr>
      <t>Projeto Básico SECENG nº 04/2020</t>
    </r>
    <r>
      <rPr>
        <sz val="10"/>
        <color indexed="8"/>
        <rFont val="Arial"/>
        <family val="2"/>
      </rPr>
      <t xml:space="preserve">.
</t>
    </r>
  </si>
  <si>
    <t>Empresa optante pela desoneração da folha de pagamento nos termos da Lei 12.546 de 14 de dezembro de 2011?</t>
  </si>
  <si>
    <t>Risco (R)</t>
  </si>
  <si>
    <t>Percentual de Referência</t>
  </si>
  <si>
    <t>Percentual Máximo Aceitável</t>
  </si>
  <si>
    <t>ITEM</t>
  </si>
  <si>
    <t>PROJETO ELÉTRICO</t>
  </si>
  <si>
    <t>PROJETO DE PROTEÇÃO CONTRA DESCARGA ATMOSFÉRICA – SPDA</t>
  </si>
  <si>
    <t>PROJETO DE ESTRUTURA DE CONCRETO</t>
  </si>
  <si>
    <t>PERSPECTIVA COLORIDA 50 x 70 CM</t>
  </si>
  <si>
    <t>PLANILHA DE QUANTITATIVOS</t>
  </si>
  <si>
    <t>AS BUILT DO SISTEMA DE ENVOLTÓRIA</t>
  </si>
  <si>
    <t>OBTENÇÃO DAS ENCE's - PBE EDIFICA (SISTEMAS DE ENVOLTÓRIA, CONDICIONAMENTO DE AR E ILUMINAÇÃO)</t>
  </si>
  <si>
    <t>SUBTOTAL</t>
  </si>
  <si>
    <t>ÚNICO</t>
  </si>
  <si>
    <t>LOTE</t>
  </si>
  <si>
    <t>SUBTOTAL GERAL (R$) =</t>
  </si>
  <si>
    <t>BDI (PERCENTUAL APLICADO SOBRE O SUBTOTAL GERAL)</t>
  </si>
  <si>
    <r>
      <rPr>
        <b/>
        <sz val="11"/>
        <color indexed="8"/>
        <rFont val="Arial"/>
        <family val="2"/>
      </rPr>
      <t xml:space="preserve">OBJETO: </t>
    </r>
    <r>
      <rPr>
        <sz val="11"/>
        <color indexed="8"/>
        <rFont val="Arial"/>
        <family val="2"/>
      </rPr>
      <t>Prestação de serviços técnico-científicos visando ao retrofit (revisão, adequação, modernização e compatibilização dos projetos referentes aos sistemas de climatização, iluminação e instalações elétricas) da sede  Câmara Municipal de Belo Horizonte – CMBH, conforme condições, quantidades e exigências estabelecidas no Projeto Básico SECENG 04/2020.</t>
    </r>
  </si>
  <si>
    <t>ORÇAMENTO, PLANO DE EXECUÇÃO DA OBRA E CRONOGRAMA FÍSICO-FINANCEIRO DA OBRA</t>
  </si>
</sst>
</file>

<file path=xl/styles.xml><?xml version="1.0" encoding="utf-8"?>
<styleSheet xmlns="http://schemas.openxmlformats.org/spreadsheetml/2006/main">
  <numFmts count="4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00"/>
    <numFmt numFmtId="171" formatCode="#,##0.000000"/>
    <numFmt numFmtId="172" formatCode="#,##0.0000000"/>
    <numFmt numFmtId="173" formatCode="#,##0.0000"/>
    <numFmt numFmtId="174" formatCode="#,##0.000"/>
    <numFmt numFmtId="175" formatCode="0.000"/>
    <numFmt numFmtId="176" formatCode="0.0000"/>
    <numFmt numFmtId="177" formatCode="0.00000"/>
    <numFmt numFmtId="178" formatCode="0.000000"/>
    <numFmt numFmtId="179" formatCode="#,##0.00000"/>
    <numFmt numFmtId="180" formatCode="0.000%"/>
    <numFmt numFmtId="181" formatCode="[$-416]dddd\,\ d&quot; de &quot;mmmm&quot; de &quot;yyyy"/>
    <numFmt numFmtId="182" formatCode="&quot;R$&quot;\ #,##0.00"/>
    <numFmt numFmtId="183" formatCode="0.0000%"/>
    <numFmt numFmtId="184" formatCode="0.0%"/>
    <numFmt numFmtId="185" formatCode="&quot;R$ &quot;#,##0.000"/>
    <numFmt numFmtId="186" formatCode="&quot;R$ &quot;#,##0.0000"/>
    <numFmt numFmtId="187" formatCode="&quot;R$ &quot;#,##0.00000"/>
    <numFmt numFmtId="188" formatCode="#,##0.0"/>
    <numFmt numFmtId="189" formatCode="0.0"/>
    <numFmt numFmtId="190" formatCode="0.000000000"/>
    <numFmt numFmtId="191" formatCode="0.00000000"/>
    <numFmt numFmtId="192" formatCode="0.0000000"/>
    <numFmt numFmtId="193" formatCode="0.00000%"/>
    <numFmt numFmtId="194" formatCode="&quot;Sim&quot;;&quot;Sim&quot;;&quot;Não&quot;"/>
    <numFmt numFmtId="195" formatCode="&quot;Verdadeiro&quot;;&quot;Verdadeiro&quot;;&quot;Falso&quot;"/>
    <numFmt numFmtId="196" formatCode="&quot;Ativado&quot;;&quot;Ativado&quot;;&quot;Desativado&quot;"/>
    <numFmt numFmtId="197" formatCode="[$€-2]\ #,##0.00_);[Red]\([$€-2]\ #,##0.00\)"/>
  </numFmts>
  <fonts count="58">
    <font>
      <sz val="11"/>
      <color indexed="8"/>
      <name val="Calibri"/>
      <family val="2"/>
    </font>
    <font>
      <sz val="10"/>
      <name val="Arial"/>
      <family val="0"/>
    </font>
    <font>
      <sz val="8"/>
      <color indexed="8"/>
      <name val="Arial"/>
      <family val="2"/>
    </font>
    <font>
      <sz val="8"/>
      <name val="Calibri"/>
      <family val="2"/>
    </font>
    <font>
      <b/>
      <sz val="10"/>
      <color indexed="8"/>
      <name val="Arial"/>
      <family val="2"/>
    </font>
    <font>
      <sz val="10"/>
      <color indexed="8"/>
      <name val="Arial"/>
      <family val="2"/>
    </font>
    <font>
      <b/>
      <u val="single"/>
      <sz val="10"/>
      <color indexed="8"/>
      <name val="Arial"/>
      <family val="2"/>
    </font>
    <font>
      <b/>
      <sz val="9"/>
      <name val="Arial"/>
      <family val="2"/>
    </font>
    <font>
      <b/>
      <sz val="12"/>
      <color indexed="8"/>
      <name val="Arial"/>
      <family val="2"/>
    </font>
    <font>
      <sz val="11"/>
      <color indexed="8"/>
      <name val="Arial"/>
      <family val="2"/>
    </font>
    <font>
      <b/>
      <sz val="10"/>
      <name val="Arial"/>
      <family val="2"/>
    </font>
    <font>
      <b/>
      <sz val="11"/>
      <color indexed="8"/>
      <name val="Arial"/>
      <family val="2"/>
    </font>
    <font>
      <b/>
      <sz val="14"/>
      <color indexed="8"/>
      <name val="Arial"/>
      <family val="2"/>
    </font>
    <font>
      <sz val="10"/>
      <color indexed="8"/>
      <name val="Calibri"/>
      <family val="2"/>
    </font>
    <font>
      <b/>
      <sz val="12"/>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sz val="10"/>
      <color rgb="FF000000"/>
      <name val="Arial"/>
      <family val="2"/>
    </font>
    <font>
      <b/>
      <sz val="12"/>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55"/>
        <bgColor indexed="64"/>
      </patternFill>
    </fill>
    <fill>
      <patternFill patternType="solid">
        <fgColor rgb="FFFF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right/>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3"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1" fillId="0" borderId="0" applyFont="0" applyFill="0" applyBorder="0" applyAlignment="0" applyProtection="0"/>
    <xf numFmtId="0" fontId="44" fillId="21" borderId="5" applyNumberFormat="0" applyAlignment="0" applyProtection="0"/>
    <xf numFmtId="41" fontId="1"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43" fontId="1" fillId="0" borderId="0" applyFill="0" applyBorder="0" applyAlignment="0" applyProtection="0"/>
  </cellStyleXfs>
  <cellXfs count="73">
    <xf numFmtId="0" fontId="0" fillId="0" borderId="0" xfId="0" applyAlignment="1">
      <alignment/>
    </xf>
    <xf numFmtId="0" fontId="5" fillId="0" borderId="10" xfId="0" applyFont="1" applyBorder="1" applyAlignment="1" applyProtection="1">
      <alignment horizontal="center" vertical="center" wrapText="1"/>
      <protection/>
    </xf>
    <xf numFmtId="10" fontId="4" fillId="33" borderId="10" xfId="0" applyNumberFormat="1" applyFont="1" applyFill="1" applyBorder="1" applyAlignment="1" applyProtection="1">
      <alignment horizontal="center" vertical="center"/>
      <protection/>
    </xf>
    <xf numFmtId="0" fontId="10" fillId="34" borderId="10" xfId="0" applyNumberFormat="1" applyFont="1" applyFill="1" applyBorder="1" applyAlignment="1" applyProtection="1">
      <alignment horizontal="center" vertical="center" wrapText="1" shrinkToFit="1"/>
      <protection/>
    </xf>
    <xf numFmtId="0" fontId="5" fillId="35" borderId="10"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protection locked="0"/>
    </xf>
    <xf numFmtId="0" fontId="13" fillId="0" borderId="0" xfId="0" applyFont="1" applyFill="1" applyAlignment="1" applyProtection="1">
      <alignment/>
      <protection locked="0"/>
    </xf>
    <xf numFmtId="0" fontId="13" fillId="0" borderId="0" xfId="0" applyFont="1" applyAlignment="1" applyProtection="1">
      <alignment/>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1" fillId="0" borderId="0" xfId="0" applyFont="1" applyBorder="1" applyAlignment="1" applyProtection="1">
      <alignment vertical="center" wrapText="1"/>
      <protection locked="0"/>
    </xf>
    <xf numFmtId="0" fontId="0" fillId="0" borderId="0" xfId="0" applyFill="1" applyBorder="1" applyAlignment="1" applyProtection="1">
      <alignment/>
      <protection locked="0"/>
    </xf>
    <xf numFmtId="49" fontId="52" fillId="0" borderId="0" xfId="0" applyNumberFormat="1" applyFont="1" applyBorder="1" applyAlignment="1" applyProtection="1">
      <alignment horizontal="center" vertical="center" wrapText="1"/>
      <protection locked="0"/>
    </xf>
    <xf numFmtId="0" fontId="2" fillId="0" borderId="0" xfId="0" applyFont="1" applyFill="1" applyAlignment="1" applyProtection="1">
      <alignment vertical="center"/>
      <protection locked="0"/>
    </xf>
    <xf numFmtId="10" fontId="53" fillId="0" borderId="10" xfId="0" applyNumberFormat="1" applyFont="1" applyBorder="1" applyAlignment="1" applyProtection="1">
      <alignment horizontal="center" vertical="center"/>
      <protection/>
    </xf>
    <xf numFmtId="182" fontId="54" fillId="0" borderId="10" xfId="0" applyNumberFormat="1" applyFont="1" applyBorder="1" applyAlignment="1" applyProtection="1">
      <alignment horizontal="center" vertical="center"/>
      <protection/>
    </xf>
    <xf numFmtId="10" fontId="54" fillId="0" borderId="10" xfId="52" applyNumberFormat="1" applyFont="1" applyFill="1" applyBorder="1" applyAlignment="1" applyProtection="1">
      <alignment vertical="center"/>
      <protection/>
    </xf>
    <xf numFmtId="0" fontId="7" fillId="0" borderId="10" xfId="0" applyFont="1" applyFill="1" applyBorder="1" applyAlignment="1" applyProtection="1">
      <alignment horizontal="center" vertical="center" wrapText="1"/>
      <protection/>
    </xf>
    <xf numFmtId="170" fontId="5" fillId="0" borderId="10" xfId="0" applyNumberFormat="1" applyFont="1" applyFill="1" applyBorder="1" applyAlignment="1" applyProtection="1">
      <alignment vertical="center" wrapText="1"/>
      <protection/>
    </xf>
    <xf numFmtId="0" fontId="5" fillId="0" borderId="10" xfId="0" applyFont="1" applyBorder="1" applyAlignment="1" applyProtection="1">
      <alignment vertical="center"/>
      <protection/>
    </xf>
    <xf numFmtId="182" fontId="5" fillId="35"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shrinkToFit="1"/>
      <protection/>
    </xf>
    <xf numFmtId="0" fontId="1" fillId="0" borderId="10" xfId="0" applyFont="1" applyBorder="1" applyAlignment="1" applyProtection="1">
      <alignment horizontal="center" vertical="center" wrapText="1" shrinkToFit="1"/>
      <protection/>
    </xf>
    <xf numFmtId="3" fontId="5" fillId="0" borderId="10" xfId="0" applyNumberFormat="1"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2" fillId="0" borderId="0" xfId="0" applyFont="1" applyAlignment="1" applyProtection="1">
      <alignment vertical="center"/>
      <protection locked="0"/>
    </xf>
    <xf numFmtId="0" fontId="11" fillId="0" borderId="10" xfId="0" applyFont="1" applyBorder="1" applyAlignment="1" applyProtection="1">
      <alignment horizontal="center" vertical="center"/>
      <protection/>
    </xf>
    <xf numFmtId="0" fontId="5" fillId="0" borderId="10" xfId="0" applyFont="1" applyBorder="1" applyAlignment="1" applyProtection="1">
      <alignment horizontal="justify" vertical="center" wrapText="1"/>
      <protection/>
    </xf>
    <xf numFmtId="0" fontId="14" fillId="0" borderId="10" xfId="0" applyFont="1" applyBorder="1" applyAlignment="1" applyProtection="1">
      <alignment horizontal="justify" vertical="center" wrapText="1"/>
      <protection/>
    </xf>
    <xf numFmtId="0" fontId="9" fillId="0" borderId="0" xfId="0" applyFont="1" applyAlignment="1" applyProtection="1">
      <alignment horizontal="center" vertical="top"/>
      <protection/>
    </xf>
    <xf numFmtId="0" fontId="11" fillId="0" borderId="10" xfId="0" applyFont="1" applyBorder="1" applyAlignment="1" applyProtection="1">
      <alignment horizontal="right" vertical="center" wrapText="1"/>
      <protection/>
    </xf>
    <xf numFmtId="49" fontId="52" fillId="0" borderId="10" xfId="0" applyNumberFormat="1" applyFont="1" applyBorder="1" applyAlignment="1" applyProtection="1">
      <alignment horizontal="justify" vertical="center" wrapText="1"/>
      <protection/>
    </xf>
    <xf numFmtId="0" fontId="5" fillId="0" borderId="0" xfId="0" applyFont="1" applyAlignment="1" applyProtection="1">
      <alignment horizontal="justify" vertical="top" wrapText="1"/>
      <protection/>
    </xf>
    <xf numFmtId="0" fontId="5" fillId="0" borderId="0" xfId="0" applyFont="1" applyFill="1" applyBorder="1" applyAlignment="1" applyProtection="1">
      <alignment horizontal="justify" vertical="top" wrapText="1"/>
      <protection/>
    </xf>
    <xf numFmtId="0" fontId="9" fillId="33"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protection/>
    </xf>
    <xf numFmtId="0" fontId="5" fillId="35"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wrapText="1"/>
      <protection locked="0"/>
    </xf>
    <xf numFmtId="0" fontId="55" fillId="0" borderId="0" xfId="0" applyFont="1" applyAlignment="1" applyProtection="1">
      <alignment horizontal="justify" vertical="top" wrapText="1"/>
      <protection/>
    </xf>
    <xf numFmtId="0" fontId="8" fillId="0" borderId="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10" fontId="5" fillId="0" borderId="10" xfId="0" applyNumberFormat="1" applyFont="1" applyBorder="1" applyAlignment="1" applyProtection="1">
      <alignment horizontal="center" vertical="center"/>
      <protection/>
    </xf>
    <xf numFmtId="0" fontId="5" fillId="0" borderId="10" xfId="0" applyFont="1" applyBorder="1" applyAlignment="1" applyProtection="1">
      <alignment horizontal="justify" vertical="center" wrapText="1"/>
      <protection locked="0"/>
    </xf>
    <xf numFmtId="0" fontId="5" fillId="0" borderId="10" xfId="0" applyFont="1" applyFill="1" applyBorder="1" applyAlignment="1" applyProtection="1">
      <alignment horizontal="center" vertical="center"/>
      <protection locked="0"/>
    </xf>
    <xf numFmtId="49" fontId="56" fillId="0" borderId="10" xfId="0" applyNumberFormat="1" applyFont="1" applyBorder="1" applyAlignment="1" applyProtection="1">
      <alignment horizontal="center" vertical="center" wrapText="1"/>
      <protection/>
    </xf>
    <xf numFmtId="49" fontId="52" fillId="0" borderId="10" xfId="0" applyNumberFormat="1" applyFont="1" applyBorder="1" applyAlignment="1" applyProtection="1">
      <alignment horizontal="center" vertical="center" wrapText="1"/>
      <protection/>
    </xf>
    <xf numFmtId="0" fontId="12" fillId="0" borderId="0" xfId="0" applyFont="1" applyAlignment="1" applyProtection="1">
      <alignment horizontal="center" vertical="center"/>
      <protection/>
    </xf>
    <xf numFmtId="0" fontId="5" fillId="0" borderId="10" xfId="0" applyFont="1" applyBorder="1" applyAlignment="1" applyProtection="1">
      <alignment horizontal="center" vertical="center"/>
      <protection/>
    </xf>
    <xf numFmtId="0" fontId="4" fillId="33" borderId="10" xfId="0" applyFont="1" applyFill="1" applyBorder="1" applyAlignment="1" applyProtection="1">
      <alignment horizontal="right" vertical="center"/>
      <protection/>
    </xf>
    <xf numFmtId="10" fontId="5" fillId="0" borderId="10" xfId="52" applyNumberFormat="1"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10" fontId="5" fillId="35" borderId="10" xfId="0" applyNumberFormat="1" applyFont="1" applyFill="1" applyBorder="1" applyAlignment="1" applyProtection="1">
      <alignment horizontal="center" vertical="center" wrapText="1"/>
      <protection locked="0"/>
    </xf>
    <xf numFmtId="0" fontId="10" fillId="34" borderId="10" xfId="0" applyNumberFormat="1" applyFont="1" applyFill="1" applyBorder="1" applyAlignment="1" applyProtection="1">
      <alignment horizontal="center" vertical="center" wrapText="1" shrinkToFit="1"/>
      <protection/>
    </xf>
    <xf numFmtId="0" fontId="1" fillId="0" borderId="10" xfId="0" applyNumberFormat="1" applyFont="1" applyFill="1" applyBorder="1" applyAlignment="1" applyProtection="1">
      <alignment horizontal="justify" vertical="center" wrapText="1" shrinkToFit="1"/>
      <protection/>
    </xf>
    <xf numFmtId="0" fontId="55" fillId="35" borderId="12" xfId="0" applyFont="1" applyFill="1" applyBorder="1" applyAlignment="1" applyProtection="1">
      <alignment horizontal="center" vertical="center"/>
      <protection locked="0"/>
    </xf>
    <xf numFmtId="0" fontId="57" fillId="0" borderId="0" xfId="0" applyFont="1" applyBorder="1" applyAlignment="1" applyProtection="1">
      <alignment horizontal="center" vertical="top" wrapText="1"/>
      <protection/>
    </xf>
    <xf numFmtId="0" fontId="9" fillId="0" borderId="0" xfId="0" applyFont="1" applyAlignment="1" applyProtection="1">
      <alignment horizontal="left" vertical="center"/>
      <protection/>
    </xf>
    <xf numFmtId="0" fontId="1" fillId="0" borderId="10" xfId="0" applyFont="1" applyFill="1" applyBorder="1" applyAlignment="1" applyProtection="1">
      <alignment horizontal="justify" vertical="center" wrapText="1" shrinkToFit="1"/>
      <protection/>
    </xf>
    <xf numFmtId="182" fontId="54" fillId="0" borderId="10" xfId="0" applyNumberFormat="1" applyFont="1" applyBorder="1" applyAlignment="1" applyProtection="1">
      <alignment horizontal="right" vertical="center"/>
      <protection/>
    </xf>
    <xf numFmtId="182" fontId="54" fillId="0" borderId="10" xfId="0" applyNumberFormat="1" applyFont="1" applyBorder="1" applyAlignment="1" applyProtection="1">
      <alignment horizontal="right" vertical="center" wrapText="1"/>
      <protection/>
    </xf>
    <xf numFmtId="0" fontId="9" fillId="0" borderId="0" xfId="0" applyFont="1" applyBorder="1" applyAlignment="1" applyProtection="1">
      <alignment horizontal="center" vertical="top"/>
      <protection/>
    </xf>
    <xf numFmtId="0" fontId="1" fillId="0" borderId="13" xfId="0" applyNumberFormat="1" applyFont="1" applyFill="1" applyBorder="1" applyAlignment="1" applyProtection="1">
      <alignment horizontal="justify" vertical="center" wrapText="1" shrinkToFit="1"/>
      <protection/>
    </xf>
    <xf numFmtId="0" fontId="1" fillId="0" borderId="14" xfId="0" applyNumberFormat="1" applyFont="1" applyFill="1" applyBorder="1" applyAlignment="1" applyProtection="1">
      <alignment horizontal="justify" vertical="center" wrapText="1" shrinkToFit="1"/>
      <protection/>
    </xf>
    <xf numFmtId="49" fontId="1" fillId="0" borderId="10" xfId="0" applyNumberFormat="1" applyFont="1" applyBorder="1" applyAlignment="1" applyProtection="1">
      <alignment horizontal="justify" vertical="center" wrapText="1" shrinkToFit="1"/>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ta" xfId="51"/>
    <cellStyle name="Percent" xfId="52"/>
    <cellStyle name="Porcentagem 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dxfs count="2">
    <dxf>
      <font>
        <color auto="1"/>
      </font>
      <fill>
        <patternFill>
          <bgColor rgb="FFFF0000"/>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0</xdr:row>
      <xdr:rowOff>85725</xdr:rowOff>
    </xdr:from>
    <xdr:to>
      <xdr:col>2</xdr:col>
      <xdr:colOff>95250</xdr:colOff>
      <xdr:row>1</xdr:row>
      <xdr:rowOff>238125</xdr:rowOff>
    </xdr:to>
    <xdr:pic>
      <xdr:nvPicPr>
        <xdr:cNvPr id="1" name="Imagem 2"/>
        <xdr:cNvPicPr preferRelativeResize="1">
          <a:picLocks noChangeAspect="1"/>
        </xdr:cNvPicPr>
      </xdr:nvPicPr>
      <xdr:blipFill>
        <a:blip r:embed="rId1"/>
        <a:stretch>
          <a:fillRect/>
        </a:stretch>
      </xdr:blipFill>
      <xdr:spPr>
        <a:xfrm>
          <a:off x="1019175" y="85725"/>
          <a:ext cx="3714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4"/>
  <sheetViews>
    <sheetView tabSelected="1" workbookViewId="0" topLeftCell="A1">
      <selection activeCell="K36" sqref="K36"/>
    </sheetView>
  </sheetViews>
  <sheetFormatPr defaultColWidth="9.140625" defaultRowHeight="19.5" customHeight="1"/>
  <cols>
    <col min="1" max="1" width="8.7109375" style="7" customWidth="1"/>
    <col min="2" max="3" width="10.7109375" style="7" customWidth="1"/>
    <col min="4" max="4" width="18.7109375" style="7" customWidth="1"/>
    <col min="5" max="5" width="9.7109375" style="7" customWidth="1"/>
    <col min="6" max="6" width="8.7109375" style="7" customWidth="1"/>
    <col min="7" max="7" width="15.7109375" style="7" customWidth="1"/>
    <col min="8" max="8" width="15.7109375" style="8" customWidth="1"/>
    <col min="9" max="10" width="9.00390625" style="5" customWidth="1"/>
    <col min="11" max="11" width="9.140625" style="6" customWidth="1"/>
    <col min="12" max="16384" width="9.140625" style="7" customWidth="1"/>
  </cols>
  <sheetData>
    <row r="1" spans="1:8" ht="24.75" customHeight="1">
      <c r="A1" s="55" t="s">
        <v>10</v>
      </c>
      <c r="B1" s="55"/>
      <c r="C1" s="55"/>
      <c r="D1" s="55"/>
      <c r="E1" s="55"/>
      <c r="F1" s="55"/>
      <c r="G1" s="55"/>
      <c r="H1" s="55"/>
    </row>
    <row r="2" spans="1:8" ht="24.75" customHeight="1">
      <c r="A2" s="55"/>
      <c r="B2" s="55"/>
      <c r="C2" s="55"/>
      <c r="D2" s="55"/>
      <c r="E2" s="55"/>
      <c r="F2" s="55"/>
      <c r="G2" s="55"/>
      <c r="H2" s="55"/>
    </row>
    <row r="3" spans="1:11" s="8" customFormat="1" ht="39" customHeight="1">
      <c r="A3" s="48" t="s">
        <v>35</v>
      </c>
      <c r="B3" s="48"/>
      <c r="C3" s="48"/>
      <c r="D3" s="48"/>
      <c r="E3" s="48"/>
      <c r="F3" s="48"/>
      <c r="G3" s="48"/>
      <c r="H3" s="49"/>
      <c r="I3" s="5"/>
      <c r="J3" s="5"/>
      <c r="K3" s="5"/>
    </row>
    <row r="4" spans="1:11" s="8" customFormat="1" ht="19.5" customHeight="1">
      <c r="A4" s="41" t="s">
        <v>34</v>
      </c>
      <c r="B4" s="41"/>
      <c r="C4" s="41"/>
      <c r="D4" s="41"/>
      <c r="E4" s="41"/>
      <c r="F4" s="41"/>
      <c r="G4" s="41"/>
      <c r="H4" s="41"/>
      <c r="I4" s="5"/>
      <c r="J4" s="5"/>
      <c r="K4" s="5"/>
    </row>
    <row r="5" spans="1:11" s="10" customFormat="1" ht="15" customHeight="1">
      <c r="A5" s="42" t="s">
        <v>23</v>
      </c>
      <c r="B5" s="42"/>
      <c r="C5" s="46"/>
      <c r="D5" s="46"/>
      <c r="E5" s="46"/>
      <c r="F5" s="46"/>
      <c r="G5" s="46"/>
      <c r="H5" s="46"/>
      <c r="I5" s="9"/>
      <c r="J5" s="9"/>
      <c r="K5" s="9"/>
    </row>
    <row r="6" spans="1:11" s="10" customFormat="1" ht="15" customHeight="1">
      <c r="A6" s="42" t="s">
        <v>11</v>
      </c>
      <c r="B6" s="42"/>
      <c r="C6" s="46"/>
      <c r="D6" s="46"/>
      <c r="E6" s="46"/>
      <c r="F6" s="46"/>
      <c r="G6" s="46"/>
      <c r="H6" s="46"/>
      <c r="I6" s="9"/>
      <c r="J6" s="9"/>
      <c r="K6" s="9"/>
    </row>
    <row r="7" spans="1:11" s="10" customFormat="1" ht="15" customHeight="1">
      <c r="A7" s="42" t="s">
        <v>12</v>
      </c>
      <c r="B7" s="42"/>
      <c r="C7" s="46"/>
      <c r="D7" s="46"/>
      <c r="E7" s="46"/>
      <c r="F7" s="46"/>
      <c r="G7" s="46"/>
      <c r="H7" s="46"/>
      <c r="I7" s="9"/>
      <c r="J7" s="9"/>
      <c r="K7" s="9"/>
    </row>
    <row r="8" spans="1:11" s="10" customFormat="1" ht="15" customHeight="1">
      <c r="A8" s="42" t="s">
        <v>24</v>
      </c>
      <c r="B8" s="42"/>
      <c r="C8" s="46"/>
      <c r="D8" s="46"/>
      <c r="E8" s="46"/>
      <c r="F8" s="46"/>
      <c r="G8" s="46"/>
      <c r="H8" s="46"/>
      <c r="I8" s="9"/>
      <c r="J8" s="9"/>
      <c r="K8" s="9"/>
    </row>
    <row r="9" spans="1:11" s="10" customFormat="1" ht="15" customHeight="1">
      <c r="A9" s="42" t="s">
        <v>25</v>
      </c>
      <c r="B9" s="42"/>
      <c r="C9" s="46"/>
      <c r="D9" s="46"/>
      <c r="E9" s="46"/>
      <c r="F9" s="46"/>
      <c r="G9" s="46"/>
      <c r="H9" s="46"/>
      <c r="I9" s="9"/>
      <c r="J9" s="9"/>
      <c r="K9" s="9"/>
    </row>
    <row r="10" spans="1:11" s="10" customFormat="1" ht="15" customHeight="1">
      <c r="A10" s="42" t="s">
        <v>16</v>
      </c>
      <c r="B10" s="42"/>
      <c r="C10" s="46"/>
      <c r="D10" s="46"/>
      <c r="E10" s="46"/>
      <c r="F10" s="46"/>
      <c r="G10" s="46"/>
      <c r="H10" s="46"/>
      <c r="I10" s="9"/>
      <c r="J10" s="9"/>
      <c r="K10" s="9"/>
    </row>
    <row r="11" spans="1:11" s="8" customFormat="1" ht="19.5" customHeight="1">
      <c r="A11" s="41" t="s">
        <v>13</v>
      </c>
      <c r="B11" s="41"/>
      <c r="C11" s="41"/>
      <c r="D11" s="41"/>
      <c r="E11" s="41"/>
      <c r="F11" s="41"/>
      <c r="G11" s="41"/>
      <c r="H11" s="41"/>
      <c r="I11" s="5"/>
      <c r="J11" s="5"/>
      <c r="K11" s="5"/>
    </row>
    <row r="12" spans="1:11" s="8" customFormat="1" ht="15" customHeight="1">
      <c r="A12" s="42" t="s">
        <v>26</v>
      </c>
      <c r="B12" s="42"/>
      <c r="C12" s="46"/>
      <c r="D12" s="46"/>
      <c r="E12" s="46"/>
      <c r="F12" s="46"/>
      <c r="G12" s="46"/>
      <c r="H12" s="46"/>
      <c r="I12" s="5"/>
      <c r="J12" s="5"/>
      <c r="K12" s="5"/>
    </row>
    <row r="13" spans="1:11" s="8" customFormat="1" ht="15" customHeight="1">
      <c r="A13" s="42" t="s">
        <v>27</v>
      </c>
      <c r="B13" s="42"/>
      <c r="C13" s="46"/>
      <c r="D13" s="46"/>
      <c r="E13" s="46"/>
      <c r="F13" s="46"/>
      <c r="G13" s="46"/>
      <c r="H13" s="46"/>
      <c r="I13" s="5"/>
      <c r="J13" s="5"/>
      <c r="K13" s="5"/>
    </row>
    <row r="14" spans="1:11" s="8" customFormat="1" ht="15" customHeight="1">
      <c r="A14" s="42" t="s">
        <v>28</v>
      </c>
      <c r="B14" s="42"/>
      <c r="C14" s="46"/>
      <c r="D14" s="46"/>
      <c r="E14" s="46"/>
      <c r="F14" s="46"/>
      <c r="G14" s="46"/>
      <c r="H14" s="46"/>
      <c r="I14" s="5"/>
      <c r="J14" s="5"/>
      <c r="K14" s="5"/>
    </row>
    <row r="15" spans="1:11" s="8" customFormat="1" ht="15" customHeight="1">
      <c r="A15" s="42" t="s">
        <v>14</v>
      </c>
      <c r="B15" s="42"/>
      <c r="C15" s="46"/>
      <c r="D15" s="46"/>
      <c r="E15" s="46"/>
      <c r="F15" s="46"/>
      <c r="G15" s="46"/>
      <c r="H15" s="46"/>
      <c r="I15" s="5"/>
      <c r="J15" s="5"/>
      <c r="K15" s="5"/>
    </row>
    <row r="16" spans="1:11" s="8" customFormat="1" ht="15" customHeight="1">
      <c r="A16" s="42" t="s">
        <v>15</v>
      </c>
      <c r="B16" s="42"/>
      <c r="C16" s="46"/>
      <c r="D16" s="46"/>
      <c r="E16" s="46"/>
      <c r="F16" s="46"/>
      <c r="G16" s="46"/>
      <c r="H16" s="46"/>
      <c r="I16" s="5"/>
      <c r="J16" s="5"/>
      <c r="K16" s="5"/>
    </row>
    <row r="17" spans="1:11" s="8" customFormat="1" ht="15" customHeight="1">
      <c r="A17" s="42" t="s">
        <v>29</v>
      </c>
      <c r="B17" s="42"/>
      <c r="C17" s="45"/>
      <c r="D17" s="45"/>
      <c r="E17" s="45"/>
      <c r="F17" s="45"/>
      <c r="G17" s="45"/>
      <c r="H17" s="45"/>
      <c r="I17" s="5"/>
      <c r="J17" s="5"/>
      <c r="K17" s="5"/>
    </row>
    <row r="18" spans="1:11" s="8" customFormat="1" ht="19.5" customHeight="1">
      <c r="A18" s="41" t="s">
        <v>30</v>
      </c>
      <c r="B18" s="41"/>
      <c r="C18" s="41"/>
      <c r="D18" s="41"/>
      <c r="E18" s="41"/>
      <c r="F18" s="41"/>
      <c r="G18" s="41"/>
      <c r="H18" s="41"/>
      <c r="I18" s="5"/>
      <c r="J18" s="5"/>
      <c r="K18" s="5"/>
    </row>
    <row r="19" spans="1:11" s="8" customFormat="1" ht="15" customHeight="1">
      <c r="A19" s="42" t="s">
        <v>17</v>
      </c>
      <c r="B19" s="42"/>
      <c r="C19" s="46"/>
      <c r="D19" s="46"/>
      <c r="E19" s="46"/>
      <c r="F19" s="46"/>
      <c r="G19" s="46"/>
      <c r="H19" s="46"/>
      <c r="I19" s="5"/>
      <c r="J19" s="5"/>
      <c r="K19" s="5"/>
    </row>
    <row r="20" spans="1:11" s="8" customFormat="1" ht="15" customHeight="1">
      <c r="A20" s="43" t="s">
        <v>31</v>
      </c>
      <c r="B20" s="43"/>
      <c r="C20" s="46"/>
      <c r="D20" s="46"/>
      <c r="E20" s="46"/>
      <c r="F20" s="46"/>
      <c r="G20" s="46"/>
      <c r="H20" s="46"/>
      <c r="I20" s="5"/>
      <c r="J20" s="5"/>
      <c r="K20" s="5"/>
    </row>
    <row r="21" spans="1:11" s="8" customFormat="1" ht="15" customHeight="1">
      <c r="A21" s="42" t="s">
        <v>18</v>
      </c>
      <c r="B21" s="42"/>
      <c r="C21" s="45"/>
      <c r="D21" s="45"/>
      <c r="E21" s="45"/>
      <c r="F21" s="45"/>
      <c r="G21" s="45"/>
      <c r="H21" s="45"/>
      <c r="I21" s="5"/>
      <c r="J21" s="5"/>
      <c r="K21" s="5"/>
    </row>
    <row r="22" spans="2:8" s="5" customFormat="1" ht="9.75" customHeight="1">
      <c r="B22" s="11"/>
      <c r="C22" s="12"/>
      <c r="D22" s="11"/>
      <c r="E22" s="12"/>
      <c r="F22" s="11"/>
      <c r="G22" s="11"/>
      <c r="H22" s="12"/>
    </row>
    <row r="23" spans="1:8" s="5" customFormat="1" ht="19.5" customHeight="1">
      <c r="A23" s="44" t="s">
        <v>44</v>
      </c>
      <c r="B23" s="44"/>
      <c r="C23" s="44"/>
      <c r="D23" s="44"/>
      <c r="E23" s="44"/>
      <c r="F23" s="44"/>
      <c r="G23" s="44"/>
      <c r="H23" s="44"/>
    </row>
    <row r="24" spans="1:8" s="5" customFormat="1" ht="45" customHeight="1">
      <c r="A24" s="47" t="s">
        <v>56</v>
      </c>
      <c r="B24" s="47"/>
      <c r="C24" s="47"/>
      <c r="D24" s="47"/>
      <c r="E24" s="47"/>
      <c r="F24" s="47"/>
      <c r="G24" s="47"/>
      <c r="H24" s="47"/>
    </row>
    <row r="25" spans="1:8" s="5" customFormat="1" ht="135" customHeight="1">
      <c r="A25" s="39" t="s">
        <v>47</v>
      </c>
      <c r="B25" s="39"/>
      <c r="C25" s="39"/>
      <c r="D25" s="39"/>
      <c r="E25" s="39"/>
      <c r="F25" s="39"/>
      <c r="G25" s="39"/>
      <c r="H25" s="39"/>
    </row>
    <row r="26" spans="1:8" s="5" customFormat="1" ht="69.75" customHeight="1">
      <c r="A26" s="39" t="s">
        <v>48</v>
      </c>
      <c r="B26" s="39"/>
      <c r="C26" s="39"/>
      <c r="D26" s="39"/>
      <c r="E26" s="39"/>
      <c r="F26" s="39"/>
      <c r="G26" s="39"/>
      <c r="H26" s="39"/>
    </row>
    <row r="27" spans="1:8" s="5" customFormat="1" ht="45" customHeight="1">
      <c r="A27" s="40" t="s">
        <v>45</v>
      </c>
      <c r="B27" s="40"/>
      <c r="C27" s="40"/>
      <c r="D27" s="40"/>
      <c r="E27" s="40"/>
      <c r="F27" s="40"/>
      <c r="G27" s="40"/>
      <c r="H27" s="40"/>
    </row>
    <row r="28" spans="2:11" s="8" customFormat="1" ht="4.5" customHeight="1">
      <c r="B28" s="7"/>
      <c r="C28" s="7"/>
      <c r="D28" s="7"/>
      <c r="E28" s="7"/>
      <c r="F28" s="7"/>
      <c r="G28" s="7"/>
      <c r="I28" s="5"/>
      <c r="J28" s="5"/>
      <c r="K28" s="5"/>
    </row>
    <row r="29" spans="1:11" s="8" customFormat="1" ht="19.5" customHeight="1">
      <c r="A29" s="33" t="s">
        <v>33</v>
      </c>
      <c r="B29" s="33"/>
      <c r="C29" s="33"/>
      <c r="D29" s="33"/>
      <c r="E29" s="33"/>
      <c r="F29" s="33"/>
      <c r="G29" s="33"/>
      <c r="H29" s="33"/>
      <c r="I29" s="5"/>
      <c r="J29" s="5"/>
      <c r="K29" s="5"/>
    </row>
    <row r="30" spans="1:11" s="8" customFormat="1" ht="45" customHeight="1">
      <c r="A30" s="34" t="s">
        <v>32</v>
      </c>
      <c r="B30" s="34"/>
      <c r="C30" s="34"/>
      <c r="D30" s="34"/>
      <c r="E30" s="34"/>
      <c r="F30" s="34"/>
      <c r="G30" s="34"/>
      <c r="H30" s="34"/>
      <c r="I30" s="5"/>
      <c r="J30" s="5"/>
      <c r="K30" s="5"/>
    </row>
    <row r="31" spans="9:11" s="8" customFormat="1" ht="9.75" customHeight="1">
      <c r="I31" s="5"/>
      <c r="J31" s="5"/>
      <c r="K31" s="5"/>
    </row>
    <row r="32" spans="1:11" s="8" customFormat="1" ht="28.5" customHeight="1">
      <c r="A32" s="35" t="s">
        <v>57</v>
      </c>
      <c r="B32" s="35"/>
      <c r="C32" s="35"/>
      <c r="D32" s="35"/>
      <c r="E32" s="35"/>
      <c r="F32" s="35"/>
      <c r="G32" s="35"/>
      <c r="H32" s="35"/>
      <c r="I32" s="5"/>
      <c r="J32" s="5"/>
      <c r="K32" s="5"/>
    </row>
    <row r="33" spans="1:11" s="8" customFormat="1" ht="19.5" customHeight="1">
      <c r="A33" s="37" t="s">
        <v>46</v>
      </c>
      <c r="B33" s="37"/>
      <c r="C33" s="37"/>
      <c r="D33" s="37"/>
      <c r="E33" s="37"/>
      <c r="F33" s="37"/>
      <c r="G33" s="4"/>
      <c r="H33" s="20">
        <f>IF(G33=1,"",IF(G33=2,"",IF(G33="","","OPÇÃO INVÁLIDA")))</f>
      </c>
      <c r="I33" s="5"/>
      <c r="J33" s="5"/>
      <c r="K33" s="5"/>
    </row>
    <row r="34" spans="8:11" s="8" customFormat="1" ht="9.75" customHeight="1">
      <c r="H34" s="13"/>
      <c r="I34" s="5"/>
      <c r="J34" s="5"/>
      <c r="K34" s="5"/>
    </row>
    <row r="35" spans="1:8" s="14" customFormat="1" ht="27" customHeight="1">
      <c r="A35" s="56" t="s">
        <v>19</v>
      </c>
      <c r="B35" s="56"/>
      <c r="C35" s="56"/>
      <c r="D35" s="56"/>
      <c r="E35" s="59" t="s">
        <v>20</v>
      </c>
      <c r="F35" s="59"/>
      <c r="G35" s="1" t="s">
        <v>59</v>
      </c>
      <c r="H35" s="1" t="s">
        <v>60</v>
      </c>
    </row>
    <row r="36" spans="1:8" s="14" customFormat="1" ht="19.5" customHeight="1">
      <c r="A36" s="56" t="s">
        <v>36</v>
      </c>
      <c r="B36" s="56"/>
      <c r="C36" s="56"/>
      <c r="D36" s="56"/>
      <c r="E36" s="60"/>
      <c r="F36" s="60"/>
      <c r="G36" s="17">
        <v>0.0381</v>
      </c>
      <c r="H36" s="17">
        <v>0.04</v>
      </c>
    </row>
    <row r="37" spans="1:8" s="14" customFormat="1" ht="19.5" customHeight="1">
      <c r="A37" s="56" t="s">
        <v>21</v>
      </c>
      <c r="B37" s="56"/>
      <c r="C37" s="56"/>
      <c r="D37" s="56"/>
      <c r="E37" s="60"/>
      <c r="F37" s="60"/>
      <c r="G37" s="17">
        <v>0.0065</v>
      </c>
      <c r="H37" s="17">
        <v>0.008</v>
      </c>
    </row>
    <row r="38" spans="1:8" s="14" customFormat="1" ht="19.5" customHeight="1">
      <c r="A38" s="56" t="s">
        <v>58</v>
      </c>
      <c r="B38" s="56"/>
      <c r="C38" s="56"/>
      <c r="D38" s="56"/>
      <c r="E38" s="60"/>
      <c r="F38" s="60"/>
      <c r="G38" s="17">
        <v>0</v>
      </c>
      <c r="H38" s="17">
        <v>0.0127</v>
      </c>
    </row>
    <row r="39" spans="1:8" s="14" customFormat="1" ht="19.5" customHeight="1">
      <c r="A39" s="56" t="s">
        <v>37</v>
      </c>
      <c r="B39" s="56"/>
      <c r="C39" s="56"/>
      <c r="D39" s="56"/>
      <c r="E39" s="60"/>
      <c r="F39" s="60"/>
      <c r="G39" s="17">
        <v>0.0094</v>
      </c>
      <c r="H39" s="17">
        <v>0.0123</v>
      </c>
    </row>
    <row r="40" spans="1:8" s="14" customFormat="1" ht="19.5" customHeight="1">
      <c r="A40" s="56" t="s">
        <v>22</v>
      </c>
      <c r="B40" s="56"/>
      <c r="C40" s="56"/>
      <c r="D40" s="56"/>
      <c r="E40" s="60"/>
      <c r="F40" s="60"/>
      <c r="G40" s="17">
        <v>0.0622</v>
      </c>
      <c r="H40" s="17">
        <v>0.074</v>
      </c>
    </row>
    <row r="41" spans="1:8" s="14" customFormat="1" ht="19.5" customHeight="1">
      <c r="A41" s="56" t="s">
        <v>55</v>
      </c>
      <c r="B41" s="56"/>
      <c r="C41" s="56"/>
      <c r="D41" s="22" t="s">
        <v>38</v>
      </c>
      <c r="E41" s="58">
        <v>0.0132</v>
      </c>
      <c r="F41" s="58"/>
      <c r="G41" s="50">
        <f>SUM(E41+E42+E43+E44)</f>
        <v>0.099</v>
      </c>
      <c r="H41" s="50">
        <f>SUM(E41+E42+E43+E44)</f>
        <v>0.099</v>
      </c>
    </row>
    <row r="42" spans="1:8" s="14" customFormat="1" ht="19.5" customHeight="1">
      <c r="A42" s="56"/>
      <c r="B42" s="56"/>
      <c r="C42" s="56"/>
      <c r="D42" s="22" t="s">
        <v>42</v>
      </c>
      <c r="E42" s="58">
        <v>0.0608</v>
      </c>
      <c r="F42" s="58"/>
      <c r="G42" s="50"/>
      <c r="H42" s="50"/>
    </row>
    <row r="43" spans="1:8" s="14" customFormat="1" ht="19.5" customHeight="1">
      <c r="A43" s="56"/>
      <c r="B43" s="56"/>
      <c r="C43" s="56"/>
      <c r="D43" s="22" t="s">
        <v>39</v>
      </c>
      <c r="E43" s="58">
        <v>0.025</v>
      </c>
      <c r="F43" s="58"/>
      <c r="G43" s="50"/>
      <c r="H43" s="50"/>
    </row>
    <row r="44" spans="1:8" s="14" customFormat="1" ht="19.5" customHeight="1">
      <c r="A44" s="56"/>
      <c r="B44" s="56"/>
      <c r="C44" s="56"/>
      <c r="D44" s="22" t="s">
        <v>40</v>
      </c>
      <c r="E44" s="58" t="str">
        <f>IF(G33=1,"4,50%","0,00%")</f>
        <v>0,00%</v>
      </c>
      <c r="F44" s="58"/>
      <c r="G44" s="50"/>
      <c r="H44" s="50"/>
    </row>
    <row r="45" spans="1:8" s="14" customFormat="1" ht="19.5" customHeight="1">
      <c r="A45" s="57" t="s">
        <v>41</v>
      </c>
      <c r="B45" s="57"/>
      <c r="C45" s="57"/>
      <c r="D45" s="57"/>
      <c r="E45" s="57"/>
      <c r="F45" s="57"/>
      <c r="G45" s="57"/>
      <c r="H45" s="2">
        <f>ROUNDDOWN(((1+(1+(E36+E37+E38))*(1+E39)*(1+F40)-1)/(1-H41))-1,4)</f>
        <v>0.1098</v>
      </c>
    </row>
    <row r="46" spans="9:11" s="8" customFormat="1" ht="9.75" customHeight="1">
      <c r="I46" s="5"/>
      <c r="J46" s="5"/>
      <c r="K46" s="5"/>
    </row>
    <row r="47" spans="1:11" s="8" customFormat="1" ht="30" customHeight="1">
      <c r="A47" s="54" t="s">
        <v>43</v>
      </c>
      <c r="B47" s="54"/>
      <c r="C47" s="54"/>
      <c r="D47" s="54"/>
      <c r="E47" s="54"/>
      <c r="F47" s="54"/>
      <c r="G47" s="54"/>
      <c r="H47" s="54"/>
      <c r="I47" s="5"/>
      <c r="J47" s="5"/>
      <c r="K47" s="5"/>
    </row>
    <row r="48" spans="2:11" s="8" customFormat="1" ht="4.5" customHeight="1">
      <c r="B48" s="15"/>
      <c r="C48" s="15"/>
      <c r="D48" s="15"/>
      <c r="E48" s="15"/>
      <c r="F48" s="15"/>
      <c r="G48" s="15"/>
      <c r="H48" s="15"/>
      <c r="I48" s="5"/>
      <c r="J48" s="5"/>
      <c r="K48" s="5"/>
    </row>
    <row r="49" spans="1:11" s="8" customFormat="1" ht="30" customHeight="1">
      <c r="A49" s="53" t="s">
        <v>49</v>
      </c>
      <c r="B49" s="53"/>
      <c r="C49" s="53"/>
      <c r="D49" s="53"/>
      <c r="E49" s="53"/>
      <c r="F49" s="53"/>
      <c r="G49" s="53"/>
      <c r="H49" s="53"/>
      <c r="I49" s="5"/>
      <c r="J49" s="5"/>
      <c r="K49" s="5"/>
    </row>
    <row r="50" spans="1:11" s="8" customFormat="1" ht="60" customHeight="1">
      <c r="A50" s="38" t="s">
        <v>74</v>
      </c>
      <c r="B50" s="38"/>
      <c r="C50" s="38"/>
      <c r="D50" s="38"/>
      <c r="E50" s="38"/>
      <c r="F50" s="38"/>
      <c r="G50" s="38"/>
      <c r="H50" s="38"/>
      <c r="I50" s="5"/>
      <c r="J50" s="5"/>
      <c r="K50" s="5"/>
    </row>
    <row r="51" spans="9:11" s="8" customFormat="1" ht="4.5" customHeight="1">
      <c r="I51" s="5"/>
      <c r="J51" s="5"/>
      <c r="K51" s="5"/>
    </row>
    <row r="52" spans="1:8" s="6" customFormat="1" ht="24.75" customHeight="1">
      <c r="A52" s="3" t="s">
        <v>71</v>
      </c>
      <c r="B52" s="3" t="s">
        <v>61</v>
      </c>
      <c r="C52" s="61" t="s">
        <v>2</v>
      </c>
      <c r="D52" s="61"/>
      <c r="E52" s="3" t="s">
        <v>0</v>
      </c>
      <c r="F52" s="3" t="s">
        <v>8</v>
      </c>
      <c r="G52" s="3" t="s">
        <v>9</v>
      </c>
      <c r="H52" s="3" t="s">
        <v>69</v>
      </c>
    </row>
    <row r="53" spans="1:8" s="6" customFormat="1" ht="30" customHeight="1">
      <c r="A53" s="52" t="s">
        <v>70</v>
      </c>
      <c r="B53" s="30">
        <v>1</v>
      </c>
      <c r="C53" s="62" t="s">
        <v>3</v>
      </c>
      <c r="D53" s="62"/>
      <c r="E53" s="24" t="s">
        <v>4</v>
      </c>
      <c r="F53" s="25">
        <v>30</v>
      </c>
      <c r="G53" s="23"/>
      <c r="H53" s="21">
        <f aca="true" t="shared" si="0" ref="H53:H63">(F53*G53)</f>
        <v>0</v>
      </c>
    </row>
    <row r="54" spans="1:8" s="6" customFormat="1" ht="30" customHeight="1">
      <c r="A54" s="52"/>
      <c r="B54" s="30">
        <v>2</v>
      </c>
      <c r="C54" s="62" t="s">
        <v>7</v>
      </c>
      <c r="D54" s="62"/>
      <c r="E54" s="24" t="s">
        <v>6</v>
      </c>
      <c r="F54" s="26">
        <v>13600</v>
      </c>
      <c r="G54" s="23"/>
      <c r="H54" s="21">
        <f t="shared" si="0"/>
        <v>0</v>
      </c>
    </row>
    <row r="55" spans="1:8" s="6" customFormat="1" ht="30" customHeight="1">
      <c r="A55" s="52"/>
      <c r="B55" s="30">
        <v>3</v>
      </c>
      <c r="C55" s="62" t="s">
        <v>62</v>
      </c>
      <c r="D55" s="62"/>
      <c r="E55" s="24" t="s">
        <v>6</v>
      </c>
      <c r="F55" s="26">
        <v>13600</v>
      </c>
      <c r="G55" s="23"/>
      <c r="H55" s="21">
        <f t="shared" si="0"/>
        <v>0</v>
      </c>
    </row>
    <row r="56" spans="1:8" s="6" customFormat="1" ht="45" customHeight="1">
      <c r="A56" s="52"/>
      <c r="B56" s="30">
        <v>4</v>
      </c>
      <c r="C56" s="62" t="s">
        <v>63</v>
      </c>
      <c r="D56" s="62"/>
      <c r="E56" s="24" t="s">
        <v>1</v>
      </c>
      <c r="F56" s="26">
        <v>1</v>
      </c>
      <c r="G56" s="23"/>
      <c r="H56" s="21">
        <f t="shared" si="0"/>
        <v>0</v>
      </c>
    </row>
    <row r="57" spans="1:8" s="6" customFormat="1" ht="30" customHeight="1">
      <c r="A57" s="52"/>
      <c r="B57" s="30">
        <v>5</v>
      </c>
      <c r="C57" s="62" t="s">
        <v>64</v>
      </c>
      <c r="D57" s="62"/>
      <c r="E57" s="24" t="s">
        <v>6</v>
      </c>
      <c r="F57" s="26">
        <v>500</v>
      </c>
      <c r="G57" s="23"/>
      <c r="H57" s="21">
        <f t="shared" si="0"/>
        <v>0</v>
      </c>
    </row>
    <row r="58" spans="1:10" ht="30" customHeight="1">
      <c r="A58" s="52"/>
      <c r="B58" s="30">
        <v>6</v>
      </c>
      <c r="C58" s="66" t="s">
        <v>5</v>
      </c>
      <c r="D58" s="66"/>
      <c r="E58" s="27" t="s">
        <v>4</v>
      </c>
      <c r="F58" s="26">
        <v>29</v>
      </c>
      <c r="G58" s="23"/>
      <c r="H58" s="21">
        <f t="shared" si="0"/>
        <v>0</v>
      </c>
      <c r="I58" s="6"/>
      <c r="J58" s="6"/>
    </row>
    <row r="59" spans="1:10" ht="30" customHeight="1">
      <c r="A59" s="52"/>
      <c r="B59" s="30">
        <v>7</v>
      </c>
      <c r="C59" s="66" t="s">
        <v>65</v>
      </c>
      <c r="D59" s="66"/>
      <c r="E59" s="27" t="s">
        <v>1</v>
      </c>
      <c r="F59" s="26">
        <v>5</v>
      </c>
      <c r="G59" s="23"/>
      <c r="H59" s="21">
        <f t="shared" si="0"/>
        <v>0</v>
      </c>
      <c r="I59" s="6"/>
      <c r="J59" s="6"/>
    </row>
    <row r="60" spans="1:10" ht="30" customHeight="1">
      <c r="A60" s="52"/>
      <c r="B60" s="30">
        <v>8</v>
      </c>
      <c r="C60" s="62" t="s">
        <v>66</v>
      </c>
      <c r="D60" s="62"/>
      <c r="E60" s="27" t="s">
        <v>6</v>
      </c>
      <c r="F60" s="26">
        <v>13600</v>
      </c>
      <c r="G60" s="23"/>
      <c r="H60" s="21">
        <f t="shared" si="0"/>
        <v>0</v>
      </c>
      <c r="I60" s="6"/>
      <c r="J60" s="6"/>
    </row>
    <row r="61" spans="1:10" ht="60" customHeight="1">
      <c r="A61" s="52"/>
      <c r="B61" s="30">
        <v>9</v>
      </c>
      <c r="C61" s="70" t="s">
        <v>75</v>
      </c>
      <c r="D61" s="71"/>
      <c r="E61" s="27" t="s">
        <v>1</v>
      </c>
      <c r="F61" s="26">
        <v>1</v>
      </c>
      <c r="G61" s="23"/>
      <c r="H61" s="21">
        <f t="shared" si="0"/>
        <v>0</v>
      </c>
      <c r="I61" s="6"/>
      <c r="J61" s="6"/>
    </row>
    <row r="62" spans="1:11" ht="30" customHeight="1">
      <c r="A62" s="52"/>
      <c r="B62" s="30">
        <v>10</v>
      </c>
      <c r="C62" s="51" t="s">
        <v>67</v>
      </c>
      <c r="D62" s="51"/>
      <c r="E62" s="27" t="s">
        <v>6</v>
      </c>
      <c r="F62" s="26">
        <v>13600</v>
      </c>
      <c r="G62" s="23"/>
      <c r="H62" s="21">
        <f t="shared" si="0"/>
        <v>0</v>
      </c>
      <c r="K62" s="7"/>
    </row>
    <row r="63" spans="1:8" ht="75" customHeight="1">
      <c r="A63" s="52"/>
      <c r="B63" s="30">
        <v>11</v>
      </c>
      <c r="C63" s="72" t="s">
        <v>68</v>
      </c>
      <c r="D63" s="72"/>
      <c r="E63" s="28" t="s">
        <v>1</v>
      </c>
      <c r="F63" s="29">
        <v>1</v>
      </c>
      <c r="G63" s="23"/>
      <c r="H63" s="21">
        <f t="shared" si="0"/>
        <v>0</v>
      </c>
    </row>
    <row r="64" spans="1:11" s="8" customFormat="1" ht="27.75" customHeight="1">
      <c r="A64" s="67" t="s">
        <v>72</v>
      </c>
      <c r="B64" s="67"/>
      <c r="C64" s="67"/>
      <c r="D64" s="67"/>
      <c r="E64" s="67"/>
      <c r="F64" s="67"/>
      <c r="G64" s="67"/>
      <c r="H64" s="18">
        <f>SUM(H53:H63)</f>
        <v>0</v>
      </c>
      <c r="I64" s="5"/>
      <c r="J64" s="5"/>
      <c r="K64" s="5"/>
    </row>
    <row r="65" spans="1:11" s="8" customFormat="1" ht="27.75" customHeight="1">
      <c r="A65" s="68" t="s">
        <v>73</v>
      </c>
      <c r="B65" s="68"/>
      <c r="C65" s="68"/>
      <c r="D65" s="68"/>
      <c r="E65" s="68"/>
      <c r="F65" s="68"/>
      <c r="G65" s="19">
        <f>H45</f>
        <v>0.1098</v>
      </c>
      <c r="H65" s="18">
        <f>H64*G65</f>
        <v>0</v>
      </c>
      <c r="I65" s="5"/>
      <c r="J65" s="5"/>
      <c r="K65" s="5"/>
    </row>
    <row r="66" spans="1:11" s="8" customFormat="1" ht="27.75" customHeight="1">
      <c r="A66" s="67" t="s">
        <v>50</v>
      </c>
      <c r="B66" s="67"/>
      <c r="C66" s="67"/>
      <c r="D66" s="67"/>
      <c r="E66" s="67"/>
      <c r="F66" s="67"/>
      <c r="G66" s="67"/>
      <c r="H66" s="18">
        <f>H64+H65</f>
        <v>0</v>
      </c>
      <c r="I66" s="5"/>
      <c r="J66" s="5"/>
      <c r="K66" s="5"/>
    </row>
    <row r="67" spans="9:11" s="8" customFormat="1" ht="19.5" customHeight="1">
      <c r="I67" s="5"/>
      <c r="J67" s="5"/>
      <c r="K67" s="5"/>
    </row>
    <row r="68" spans="1:11" s="8" customFormat="1" ht="21" customHeight="1">
      <c r="A68" s="63"/>
      <c r="B68" s="63"/>
      <c r="C68" s="63"/>
      <c r="D68" s="63"/>
      <c r="E68" s="63"/>
      <c r="F68" s="63"/>
      <c r="G68" s="63"/>
      <c r="H68" s="63"/>
      <c r="I68" s="5"/>
      <c r="J68" s="5"/>
      <c r="K68" s="5"/>
    </row>
    <row r="69" spans="1:8" ht="39.75" customHeight="1">
      <c r="A69" s="69" t="s">
        <v>51</v>
      </c>
      <c r="B69" s="69"/>
      <c r="C69" s="69"/>
      <c r="D69" s="69"/>
      <c r="E69" s="69"/>
      <c r="F69" s="69"/>
      <c r="G69" s="69"/>
      <c r="H69" s="69"/>
    </row>
    <row r="70" spans="1:8" ht="19.5" customHeight="1">
      <c r="A70" s="63"/>
      <c r="B70" s="63"/>
      <c r="C70" s="63"/>
      <c r="D70" s="63"/>
      <c r="E70" s="63"/>
      <c r="F70" s="63"/>
      <c r="G70" s="63"/>
      <c r="H70" s="63"/>
    </row>
    <row r="71" spans="1:8" ht="19.5" customHeight="1">
      <c r="A71" s="64" t="s">
        <v>54</v>
      </c>
      <c r="B71" s="64"/>
      <c r="C71" s="64"/>
      <c r="D71" s="64"/>
      <c r="E71" s="64"/>
      <c r="F71" s="64"/>
      <c r="G71" s="64"/>
      <c r="H71" s="64"/>
    </row>
    <row r="72" spans="2:8" ht="19.5" customHeight="1">
      <c r="B72" s="36" t="s">
        <v>52</v>
      </c>
      <c r="C72" s="36"/>
      <c r="D72" s="36"/>
      <c r="E72" s="36"/>
      <c r="F72" s="36"/>
      <c r="G72" s="36"/>
      <c r="H72" s="36"/>
    </row>
    <row r="73" ht="9.75" customHeight="1">
      <c r="H73" s="7"/>
    </row>
    <row r="74" spans="1:11" s="32" customFormat="1" ht="15" customHeight="1">
      <c r="A74" s="65" t="s">
        <v>53</v>
      </c>
      <c r="B74" s="65"/>
      <c r="C74" s="65"/>
      <c r="D74" s="65"/>
      <c r="E74" s="65"/>
      <c r="F74" s="65"/>
      <c r="G74" s="65"/>
      <c r="H74" s="65"/>
      <c r="I74" s="31"/>
      <c r="J74" s="31"/>
      <c r="K74" s="16"/>
    </row>
  </sheetData>
  <sheetProtection password="D1B7" sheet="1" selectLockedCells="1"/>
  <mergeCells count="89">
    <mergeCell ref="A68:H68"/>
    <mergeCell ref="A69:H69"/>
    <mergeCell ref="C61:D61"/>
    <mergeCell ref="C60:D60"/>
    <mergeCell ref="C63:D63"/>
    <mergeCell ref="A70:H70"/>
    <mergeCell ref="A71:H71"/>
    <mergeCell ref="A74:H74"/>
    <mergeCell ref="C56:D56"/>
    <mergeCell ref="C57:D57"/>
    <mergeCell ref="C58:D58"/>
    <mergeCell ref="C59:D59"/>
    <mergeCell ref="A64:G64"/>
    <mergeCell ref="A65:F65"/>
    <mergeCell ref="A66:G66"/>
    <mergeCell ref="E41:F41"/>
    <mergeCell ref="E42:F42"/>
    <mergeCell ref="E43:F43"/>
    <mergeCell ref="C52:D52"/>
    <mergeCell ref="C54:D54"/>
    <mergeCell ref="C55:D55"/>
    <mergeCell ref="C53:D53"/>
    <mergeCell ref="E38:F38"/>
    <mergeCell ref="A35:D35"/>
    <mergeCell ref="A36:D36"/>
    <mergeCell ref="A39:D39"/>
    <mergeCell ref="E39:F39"/>
    <mergeCell ref="E40:F40"/>
    <mergeCell ref="C10:H10"/>
    <mergeCell ref="A53:A63"/>
    <mergeCell ref="A49:H49"/>
    <mergeCell ref="A47:H47"/>
    <mergeCell ref="A1:H2"/>
    <mergeCell ref="A37:D37"/>
    <mergeCell ref="A38:D38"/>
    <mergeCell ref="A40:D40"/>
    <mergeCell ref="A41:C44"/>
    <mergeCell ref="A45:G45"/>
    <mergeCell ref="C5:H5"/>
    <mergeCell ref="C6:H6"/>
    <mergeCell ref="C20:H20"/>
    <mergeCell ref="C21:H21"/>
    <mergeCell ref="C62:D62"/>
    <mergeCell ref="A5:B5"/>
    <mergeCell ref="A6:B6"/>
    <mergeCell ref="A7:B7"/>
    <mergeCell ref="H41:H44"/>
    <mergeCell ref="C7:H7"/>
    <mergeCell ref="C8:H8"/>
    <mergeCell ref="C9:H9"/>
    <mergeCell ref="C12:H12"/>
    <mergeCell ref="A3:H3"/>
    <mergeCell ref="A4:H4"/>
    <mergeCell ref="G41:G44"/>
    <mergeCell ref="A8:B8"/>
    <mergeCell ref="A9:B9"/>
    <mergeCell ref="A10:B10"/>
    <mergeCell ref="A11:H11"/>
    <mergeCell ref="A12:B12"/>
    <mergeCell ref="A13:B13"/>
    <mergeCell ref="A14:B14"/>
    <mergeCell ref="C13:H13"/>
    <mergeCell ref="C14:H14"/>
    <mergeCell ref="C16:H16"/>
    <mergeCell ref="C15:H15"/>
    <mergeCell ref="C17:H17"/>
    <mergeCell ref="C19:H19"/>
    <mergeCell ref="A15:B15"/>
    <mergeCell ref="A16:B16"/>
    <mergeCell ref="A17:B17"/>
    <mergeCell ref="A24:H24"/>
    <mergeCell ref="A25:H25"/>
    <mergeCell ref="A26:H26"/>
    <mergeCell ref="A27:H27"/>
    <mergeCell ref="A18:H18"/>
    <mergeCell ref="A19:B19"/>
    <mergeCell ref="A20:B20"/>
    <mergeCell ref="A21:B21"/>
    <mergeCell ref="A23:H23"/>
    <mergeCell ref="A29:H29"/>
    <mergeCell ref="A30:H30"/>
    <mergeCell ref="A32:H32"/>
    <mergeCell ref="B72:H72"/>
    <mergeCell ref="A33:F33"/>
    <mergeCell ref="A50:H50"/>
    <mergeCell ref="E44:F44"/>
    <mergeCell ref="E35:F35"/>
    <mergeCell ref="E36:F36"/>
    <mergeCell ref="E37:F37"/>
  </mergeCells>
  <conditionalFormatting sqref="H33">
    <cfRule type="containsText" priority="4" dxfId="1" operator="containsText" stopIfTrue="1" text="OPÇÃO INVÁLIDA">
      <formula>NOT(ISERROR(SEARCH("OPÇÃO INVÁLIDA",H33)))</formula>
    </cfRule>
  </conditionalFormatting>
  <dataValidations count="5">
    <dataValidation type="decimal" operator="lessThanOrEqual" allowBlank="1" showInputMessage="1" showErrorMessage="1" sqref="E36:F36">
      <formula1>0.04</formula1>
    </dataValidation>
    <dataValidation type="decimal" operator="lessThanOrEqual" allowBlank="1" showInputMessage="1" showErrorMessage="1" sqref="E37:F37">
      <formula1>0.008</formula1>
    </dataValidation>
    <dataValidation type="decimal" operator="lessThanOrEqual" allowBlank="1" showInputMessage="1" showErrorMessage="1" sqref="E38:F38">
      <formula1>0.0127</formula1>
    </dataValidation>
    <dataValidation type="decimal" operator="lessThanOrEqual" allowBlank="1" showInputMessage="1" showErrorMessage="1" sqref="E39:F39">
      <formula1>0.0123</formula1>
    </dataValidation>
    <dataValidation type="decimal" operator="lessThanOrEqual" allowBlank="1" showInputMessage="1" showErrorMessage="1" sqref="E40:F40">
      <formula1>0.074</formula1>
    </dataValidation>
  </dataValidations>
  <printOptions horizontalCentered="1"/>
  <pageMargins left="0.4724409448818898" right="0.07874015748031496" top="0.15748031496062992" bottom="0.15748031496062992" header="0.07874015748031496" footer="0.07874015748031496"/>
  <pageSetup horizontalDpi="300" verticalDpi="300" orientation="portrait" paperSize="9" r:id="rId2"/>
  <rowBreaks count="2" manualBreakCount="2">
    <brk id="27" max="255" man="1"/>
    <brk id="4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Davisson Mata</dc:creator>
  <cp:keywords/>
  <dc:description/>
  <cp:lastModifiedBy>Administrador</cp:lastModifiedBy>
  <cp:lastPrinted>2020-05-19T22:21:23Z</cp:lastPrinted>
  <dcterms:created xsi:type="dcterms:W3CDTF">2020-03-24T13:12:20Z</dcterms:created>
  <dcterms:modified xsi:type="dcterms:W3CDTF">2020-07-01T13:31:12Z</dcterms:modified>
  <cp:category/>
  <cp:version/>
  <cp:contentType/>
  <cp:contentStatus/>
</cp:coreProperties>
</file>