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7-07-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<sst xmlns="http://schemas.openxmlformats.org/spreadsheetml/2006/main" count="107" uniqueCount="66">
  <si>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</si>
  <si>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</si>
  <si>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</si>
  <si>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</si>
  <si>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</si>
  <si>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</si>
  <si>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</si>
  <si>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</si>
  <si>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</si>
  <si>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</si>
  <si>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</si>
  <si>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</si>
  <si>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</si>
  <si>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</si>
  <si>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</si>
  <si>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</si>
  <si>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</si>
  <si>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</si>
  <si>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</si>
  <si>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</si>
  <si>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</si>
  <si>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</si>
  <si>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</si>
  <si>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</si>
  <si>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</si>
  <si>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</si>
  <si>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</si>
  <si>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</si>
  <si>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</si>
  <si>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</si>
  <si>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</si>
  <si>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</si>
  <si>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</si>
  <si>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</si>
  <si>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</si>
  <si>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</si>
  <si>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</si>
  <si>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</si>
  <si>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</si>
  <si>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</si>
  <si>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</si>
  <si>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</si>
  <si>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</si>
  <si>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</si>
  <si>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</si>
  <si>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</si>
  <si>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</si>
  <si>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</si>
  <si>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</si>
  <si>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</si>
  <si>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</si>
  <si>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</si>
  <si>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</si>
  <si>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</si>
  <si>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</si>
  <si>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</si>
  <si>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</si>
  <si>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</si>
  <si>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</si>
  <si>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</si>
  <si>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</si>
  <si>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</si>
  <si>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</si>
  <si>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</si>
  <si>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</si>
  <si>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55ª Reunião Ordinária</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</si>
</sst>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 numFmtId="165" formatCode="mmm/yyyy"/>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
      <selection activeCell="G37" sqref="G37"/>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65</v>
      </c>
      <c r="F1" s="24">
        <v>42558</v>
      </c>
      <c r="G1" s="4" t="s">
        <v>63</v>
      </c>
      <c r="H1" s="14"/>
    </row>
    <row r="2" ht="15" hidden="1">
      <c r="D2" s="1">
        <f>COUNTA(G3:IV3)</f>
        <v>1</v>
      </c>
    </row>
    <row r="3" spans="1:256" s="13" customFormat="1" ht="51">
      <c r="A3" s="10" t="s">
        <v>58</v>
      </c>
      <c r="B3" s="10" t="s">
        <v>59</v>
      </c>
      <c r="C3" s="10" t="s">
        <v>61</v>
      </c>
      <c r="D3" s="10" t="s">
        <v>60</v>
      </c>
      <c r="E3" s="10"/>
      <c r="F3" s="11" t="s">
        <v>13</v>
      </c>
      <c r="G3" s="11" t="s">
        <v>57</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0</v>
      </c>
      <c r="B5" s="8">
        <f aca="true" t="shared" si="0" ref="B5:B44">D$2</f>
        <v>1</v>
      </c>
      <c r="C5" s="9">
        <f ca="1">(COUNTIF(G5:OFFSET(G5,0,$D$2-1),"P")/$D$2)+(COUNTIF(G5:OFFSET(G5,0,$D$2-1),"X")/$D$2)</f>
        <v>0</v>
      </c>
      <c r="D5" s="18" t="str">
        <f aca="true" t="shared" si="1" ref="D5:D44">IF(C5&gt;=0.5,"PRESENTE","AUSENTE")</f>
        <v>AUSENTE</v>
      </c>
      <c r="E5" s="18" t="str">
        <f aca="true" t="shared" si="2" ref="E5:E44">IF($C5&gt;=0.5,"P","F")</f>
        <v>F</v>
      </c>
      <c r="F5" s="18" t="s">
        <v>15</v>
      </c>
      <c r="G5" s="8" t="s">
        <v>8</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0</v>
      </c>
      <c r="B7" s="8">
        <f t="shared" si="0"/>
        <v>1</v>
      </c>
      <c r="C7" s="9">
        <f ca="1">(COUNTIF(G7:OFFSET(G7,0,$D$2-1),"P")/$D$2)+(COUNTIF(G7:OFFSET(G7,0,$D$2-1),"X")/$D$2)</f>
        <v>0</v>
      </c>
      <c r="D7" s="18" t="str">
        <f t="shared" si="1"/>
        <v>AUSENTE</v>
      </c>
      <c r="E7" s="18" t="str">
        <f t="shared" si="2"/>
        <v>F</v>
      </c>
      <c r="F7" s="18" t="s">
        <v>17</v>
      </c>
      <c r="G7" s="8" t="s">
        <v>8</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0</v>
      </c>
      <c r="B10" s="8">
        <f t="shared" si="0"/>
        <v>1</v>
      </c>
      <c r="C10" s="9">
        <f ca="1">(COUNTIF(G10:OFFSET(G10,0,$D$2-1),"P")/$D$2)+(COUNTIF(G10:OFFSET(G10,0,$D$2-1),"X")/$D$2)</f>
        <v>0</v>
      </c>
      <c r="D10" s="18" t="str">
        <f t="shared" si="1"/>
        <v>AUSENTE</v>
      </c>
      <c r="E10" s="18" t="str">
        <f t="shared" si="2"/>
        <v>F</v>
      </c>
      <c r="F10" s="18" t="s">
        <v>20</v>
      </c>
      <c r="G10" s="8" t="s">
        <v>8</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0</v>
      </c>
      <c r="B16" s="8">
        <f t="shared" si="0"/>
        <v>1</v>
      </c>
      <c r="C16" s="9">
        <f ca="1">(COUNTIF(G16:OFFSET(G16,0,$D$2-1),"P")/$D$2)+(COUNTIF(G16:OFFSET(G16,0,$D$2-1),"X")/$D$2)</f>
        <v>0</v>
      </c>
      <c r="D16" s="18" t="str">
        <f t="shared" si="1"/>
        <v>AUSENTE</v>
      </c>
      <c r="E16" s="18" t="str">
        <f t="shared" si="2"/>
        <v>F</v>
      </c>
      <c r="F16" s="18" t="s">
        <v>26</v>
      </c>
      <c r="G16" s="8" t="s">
        <v>8</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0</v>
      </c>
      <c r="B36" s="8">
        <f t="shared" si="0"/>
        <v>1</v>
      </c>
      <c r="C36" s="9">
        <f ca="1">(COUNTIF(G36:OFFSET(G36,0,$D$2-1),"P")/$D$2)+(COUNTIF(G36:OFFSET(G36,0,$D$2-1),"X")/$D$2)</f>
        <v>0</v>
      </c>
      <c r="D36" s="18" t="str">
        <f t="shared" si="1"/>
        <v>AUSENTE</v>
      </c>
      <c r="E36" s="18" t="str">
        <f t="shared" si="2"/>
        <v>F</v>
      </c>
      <c r="F36" s="17" t="s">
        <v>46</v>
      </c>
      <c r="G36" s="8" t="s">
        <v>8</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62</v>
      </c>
      <c r="G45" s="6">
        <f>COUNTIF(G4:G44,"P")+COUNTIF(G4:G44,"X")</f>
        <v>35</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silmara.costa</cp:lastModifiedBy>
  <dcterms:created xsi:type="dcterms:W3CDTF">2015-11-04T17:12:01Z</dcterms:created>
  <dcterms:modified xsi:type="dcterms:W3CDTF">2016-07-12T17:51:07Z</dcterms:modified>
  <cp:category/>
  <cp:version/>
  <cp:contentType/>
  <cp:contentStatus/>
</cp:coreProperties>
</file>