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4-08-2016" sheetId="1" r:id="rId1"/>
  </sheets>
  <calcPr calcId="145621" calcMode="manual"/>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<sst xmlns="http://schemas.openxmlformats.org/spreadsheetml/2006/main" count="863" uniqueCount="84">
  <si>
    <t>Relatório Individualizado de Presença</t>
  </si>
  <si>
    <t>64ª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</si>
  <si>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</si>
  <si>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</si>
  <si>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</si>
  <si>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</si>
  <si>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</si>
  <si>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</si>
  <si>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</si>
  <si>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1934/16</t>
  </si>
  <si>
    <t>1174/14</t>
  </si>
  <si>
    <t>1936/16</t>
  </si>
  <si>
    <t>1910/16</t>
  </si>
  <si>
    <t>346/13</t>
  </si>
  <si>
    <t>790/13</t>
  </si>
  <si>
    <t>1453/15</t>
  </si>
  <si>
    <t>1714/15</t>
  </si>
  <si>
    <t>476/13</t>
  </si>
  <si>
    <t>1056/14</t>
  </si>
  <si>
    <t>1874/16</t>
  </si>
  <si>
    <t>1655/15</t>
  </si>
  <si>
    <t>1574/15</t>
  </si>
  <si>
    <t>1544/15</t>
  </si>
  <si>
    <t>899/13</t>
  </si>
  <si>
    <t>1546/15</t>
  </si>
  <si>
    <t>1479/15</t>
  </si>
  <si>
    <t>392/13</t>
  </si>
  <si>
    <r>
      <t>1.</t>
    </r>
    <r>
      <rPr>
        <sz val="7"/>
        <color indexed="8"/>
        <rFont val="Times New Roman"/>
        <family val="1"/>
      </rPr>
      <t xml:space="preserve">      </t>
    </r>
    <r>
      <rPr>
        <sz val="10"/>
        <color indexed="8"/>
        <rFont val="Arial"/>
        <family val="2"/>
      </rPr>
      <t xml:space="preserve">Adriano Ventura – PT </t>
    </r>
  </si>
  <si>
    <t>P</t>
  </si>
  <si>
    <r>
      <t>2.</t>
    </r>
    <r>
      <rPr>
        <sz val="7"/>
        <color indexed="8"/>
        <rFont val="Times New Roman"/>
        <family val="1"/>
      </rPr>
      <t xml:space="preserve">      </t>
    </r>
    <r>
      <rPr>
        <sz val="10"/>
        <color indexed="8"/>
        <rFont val="Arial"/>
        <family val="2"/>
      </rPr>
      <t xml:space="preserve">Alexandre Gomes – PSB </t>
    </r>
  </si>
  <si>
    <t>F</t>
  </si>
  <si>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</si>
  <si>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</si>
  <si>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</si>
  <si>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</si>
  <si>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</si>
  <si>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</si>
  <si>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</si>
  <si>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</si>
  <si>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</si>
  <si>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</si>
  <si>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</si>
  <si>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</si>
  <si>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</si>
  <si>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</si>
  <si>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</si>
  <si>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t>X</t>
  </si>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</sst>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sz val="7"/>
      <color indexed="8"/>
      <name val="Times New Roman"/>
      <family val="1"/>
    </font>
    <font>
      <sz val="10"/>
      <color indexed="8"/>
      <name val="Arial"/>
      <family val="2"/>
    </font>
    <font>
      <sz val="8"/>
      <color indexed="8"/>
      <name val="Arial"/>
      <family val="2"/>
    </font>
    <font>
      <sz val="9.5"/>
      <color indexed="8"/>
      <name val="Arial"/>
      <family val="2"/>
    </font>
    <font>
      <sz val="12"/>
      <color indexed="8"/>
      <name val="Courier"/>
      <family val="3"/>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1" xfId="0" applyBorder="1" applyProtection="1"/>
    <xf numFmtId="0" fontId="0" fillId="0" borderId="0" xfId="0" applyProtection="1"/>
    <xf numFmtId="14" fontId="0" fillId="0" borderId="1" xfId="0" applyNumberFormat="1" applyBorder="1" applyAlignment="1" applyProtection="1">
      <alignment horizontal="left"/>
      <protection locked="0"/>
    </xf>
    <xf numFmtId="0" fontId="0" fillId="0" borderId="0" xfId="0" applyProtection="1">
      <protection locked="0"/>
    </xf>
    <xf numFmtId="14" fontId="0" fillId="0" borderId="0" xfId="0" applyNumberFormat="1"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12" fillId="0" borderId="0" xfId="0" applyFont="1" applyBorder="1"/>
    <xf numFmtId="0" fontId="6" fillId="0" borderId="3" xfId="0" applyFont="1" applyBorder="1" applyAlignment="1">
      <alignment vertical="center"/>
    </xf>
    <xf numFmtId="0" fontId="12" fillId="0" borderId="0" xfId="0" applyFont="1" applyProtection="1"/>
    <xf numFmtId="0" fontId="12" fillId="0" borderId="0" xfId="0" applyNumberFormat="1" applyFont="1"/>
    <xf numFmtId="0" fontId="12" fillId="0" borderId="0" xfId="0" applyFont="1"/>
    <xf numFmtId="0" fontId="3" fillId="0" borderId="0" xfId="0" applyFont="1" applyProtection="1"/>
    <xf numFmtId="0" fontId="2" fillId="0" borderId="0" xfId="0" applyFont="1" applyProtection="1"/>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0" zoomScaleNormal="80" workbookViewId="0">
      <selection activeCell="D44" sqref="D44"/>
    </sheetView>
  </sheetViews>
  <sheetFormatPr defaultRowHeight="15" x14ac:dyDescent="0.25"/>
  <cols>
    <col min="1" max="1" width="15.7109375" customWidth="1"/>
    <col min="2" max="3" width="13.5703125" customWidth="1"/>
    <col min="4" max="4" width="21.7109375" style="3" bestFit="1" customWidth="1"/>
    <col min="5" max="5" width="20" style="3" hidden="1" customWidth="1"/>
    <col min="6" max="6" width="35.140625" style="3" bestFit="1" customWidth="1"/>
    <col min="7" max="7" width="18.28515625" bestFit="1" customWidth="1"/>
    <col min="8" max="14" width="11.28515625" customWidth="1"/>
    <col min="15" max="23" width="9.140625" customWidth="1"/>
  </cols>
  <sheetData>
    <row r="1" spans="1:256" x14ac:dyDescent="0.25">
      <c r="A1" s="1" t="s">
        <v>0</v>
      </c>
      <c r="B1" s="1"/>
      <c r="C1" s="1"/>
      <c r="D1" s="2" t="s">
        <v>1</v>
      </c>
      <c r="F1" s="4">
        <v>42586</v>
      </c>
      <c r="G1" s="5" t="s">
        <v>2</v>
      </c>
      <c r="H1" s="6"/>
    </row>
    <row r="2" spans="1:256" hidden="1" x14ac:dyDescent="0.25">
      <c r="D2" s="3">
        <f>COUNTA(G3:IV3)</f>
        <v>19</v>
      </c>
    </row>
    <row r="3" spans="1:256" s="10" customFormat="1" ht="51" x14ac:dyDescent="0.25">
      <c r="A3" s="7" t="s">
        <v>3</v>
      </c>
      <c r="B3" s="7" t="s">
        <v>4</v>
      </c>
      <c r="C3" s="7" t="s">
        <v>5</v>
      </c>
      <c r="D3" s="7" t="s">
        <v>6</v>
      </c>
      <c r="E3" s="7"/>
      <c r="F3" s="8" t="s">
        <v>7</v>
      </c>
      <c r="G3" s="8" t="s">
        <v>8</v>
      </c>
      <c r="H3" s="9" t="s">
        <v>9</v>
      </c>
      <c r="I3" s="9" t="s">
        <v>10</v>
      </c>
      <c r="J3" s="9" t="s">
        <v>11</v>
      </c>
      <c r="K3" s="9" t="s">
        <v>12</v>
      </c>
      <c r="L3" s="9" t="s">
        <v>13</v>
      </c>
      <c r="M3" s="9" t="s">
        <v>14</v>
      </c>
      <c r="N3" s="9" t="s">
        <v>15</v>
      </c>
      <c r="O3" s="9" t="s">
        <v>16</v>
      </c>
      <c r="P3" s="9" t="s">
        <v>17</v>
      </c>
      <c r="Q3" s="9" t="s">
        <v>18</v>
      </c>
      <c r="R3" s="9" t="s">
        <v>19</v>
      </c>
      <c r="S3" s="9" t="s">
        <v>20</v>
      </c>
      <c r="T3" s="9" t="s">
        <v>21</v>
      </c>
      <c r="U3" s="9" t="s">
        <v>22</v>
      </c>
      <c r="V3" s="9" t="s">
        <v>23</v>
      </c>
      <c r="W3" s="9" t="s">
        <v>24</v>
      </c>
      <c r="X3" s="9" t="s">
        <v>25</v>
      </c>
      <c r="Y3" s="9" t="s">
        <v>26</v>
      </c>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9"/>
      <c r="IP3" s="9"/>
      <c r="IQ3" s="9"/>
      <c r="IR3" s="9"/>
      <c r="IS3" s="9"/>
      <c r="IT3" s="9"/>
      <c r="IU3" s="9"/>
      <c r="IV3" s="9"/>
    </row>
    <row r="4" spans="1:256" x14ac:dyDescent="0.25">
      <c r="A4" s="11">
        <f ca="1">COUNTIF(G4:OFFSET(G4,0,$D$2-1),"P")+COUNTIF(G4:OFFSET(G4,0,$D$2-1),"X")</f>
        <v>19</v>
      </c>
      <c r="B4" s="11">
        <f>D$2</f>
        <v>19</v>
      </c>
      <c r="C4" s="12">
        <f ca="1">(COUNTIF(G4:OFFSET(G4,0,$D$2-1),"P")/$D$2)+(COUNTIF(G4:OFFSET(G4,0,$D$2-1),"X")/$D$2)</f>
        <v>1</v>
      </c>
      <c r="D4" s="13" t="str">
        <f ca="1">IF($C4&gt;=0.5,"PRESENTE","AUSENTE")</f>
        <v>PRESENTE</v>
      </c>
      <c r="E4" s="13" t="str">
        <f ca="1">IF($C4&gt;=0.5,"P","F")</f>
        <v>P</v>
      </c>
      <c r="F4" s="11" t="s">
        <v>27</v>
      </c>
      <c r="G4" s="11" t="s">
        <v>28</v>
      </c>
      <c r="H4" s="11" t="s">
        <v>28</v>
      </c>
      <c r="I4" s="11" t="s">
        <v>28</v>
      </c>
      <c r="J4" s="11" t="s">
        <v>28</v>
      </c>
      <c r="K4" s="11" t="s">
        <v>28</v>
      </c>
      <c r="L4" s="11" t="s">
        <v>28</v>
      </c>
      <c r="M4" s="11" t="s">
        <v>28</v>
      </c>
      <c r="N4" s="11" t="s">
        <v>28</v>
      </c>
      <c r="O4" s="11" t="s">
        <v>28</v>
      </c>
      <c r="P4" s="11" t="s">
        <v>28</v>
      </c>
      <c r="Q4" s="11" t="s">
        <v>28</v>
      </c>
      <c r="R4" s="11" t="s">
        <v>28</v>
      </c>
      <c r="S4" s="11" t="s">
        <v>28</v>
      </c>
      <c r="T4" s="11" t="s">
        <v>28</v>
      </c>
      <c r="U4" s="11" t="s">
        <v>28</v>
      </c>
      <c r="V4" s="11" t="s">
        <v>28</v>
      </c>
      <c r="W4" s="11" t="s">
        <v>28</v>
      </c>
      <c r="X4" s="11" t="s">
        <v>28</v>
      </c>
      <c r="Y4" s="11" t="s">
        <v>28</v>
      </c>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row>
    <row r="5" spans="1:256" x14ac:dyDescent="0.25">
      <c r="A5" s="11">
        <f ca="1">COUNTIF(G5:OFFSET(G5,0,$D$2-1),"P")+COUNTIF(G5:OFFSET(G5,0,$D$2-1),"X")</f>
        <v>0</v>
      </c>
      <c r="B5" s="11">
        <f t="shared" ref="B5:B44" si="0">D$2</f>
        <v>19</v>
      </c>
      <c r="C5" s="12">
        <f ca="1">(COUNTIF(G5:OFFSET(G5,0,$D$2-1),"P")/$D$2)+(COUNTIF(G5:OFFSET(G5,0,$D$2-1),"X")/$D$2)</f>
        <v>0</v>
      </c>
      <c r="D5" s="13" t="str">
        <f t="shared" ref="D5:D44" ca="1" si="1">IF(C5&gt;=0.5,"PRESENTE","AUSENTE")</f>
        <v>AUSENTE</v>
      </c>
      <c r="E5" s="13" t="str">
        <f t="shared" ref="E5:E44" ca="1" si="2">IF($C5&gt;=0.5,"P","F")</f>
        <v>F</v>
      </c>
      <c r="F5" s="13" t="s">
        <v>29</v>
      </c>
      <c r="G5" s="11" t="s">
        <v>30</v>
      </c>
      <c r="H5" s="11" t="s">
        <v>30</v>
      </c>
      <c r="I5" s="11" t="s">
        <v>30</v>
      </c>
      <c r="J5" s="11" t="s">
        <v>30</v>
      </c>
      <c r="K5" s="11" t="s">
        <v>30</v>
      </c>
      <c r="L5" s="11" t="s">
        <v>30</v>
      </c>
      <c r="M5" s="11" t="s">
        <v>30</v>
      </c>
      <c r="N5" s="11" t="s">
        <v>30</v>
      </c>
      <c r="O5" s="11" t="s">
        <v>30</v>
      </c>
      <c r="P5" s="11" t="s">
        <v>30</v>
      </c>
      <c r="Q5" s="11" t="s">
        <v>30</v>
      </c>
      <c r="R5" s="11" t="s">
        <v>30</v>
      </c>
      <c r="S5" s="11" t="s">
        <v>30</v>
      </c>
      <c r="T5" s="11" t="s">
        <v>30</v>
      </c>
      <c r="U5" s="11" t="s">
        <v>30</v>
      </c>
      <c r="V5" s="11" t="s">
        <v>30</v>
      </c>
      <c r="W5" s="11" t="s">
        <v>30</v>
      </c>
      <c r="X5" s="11" t="s">
        <v>30</v>
      </c>
      <c r="Y5" s="11" t="s">
        <v>30</v>
      </c>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pans="1:256" x14ac:dyDescent="0.25">
      <c r="A6" s="11">
        <f ca="1">COUNTIF(G6:OFFSET(G6,0,$D$2-1),"P")+COUNTIF(G6:OFFSET(G6,0,$D$2-1),"X")</f>
        <v>18</v>
      </c>
      <c r="B6" s="11">
        <f t="shared" si="0"/>
        <v>19</v>
      </c>
      <c r="C6" s="12">
        <f ca="1">(COUNTIF(G6:OFFSET(G6,0,$D$2-1),"P")/$D$2)+(COUNTIF(G6:OFFSET(G6,0,$D$2-1),"X")/$D$2)</f>
        <v>0.94736842105263153</v>
      </c>
      <c r="D6" s="13" t="str">
        <f t="shared" ca="1" si="1"/>
        <v>PRESENTE</v>
      </c>
      <c r="E6" s="13" t="str">
        <f t="shared" ca="1" si="2"/>
        <v>P</v>
      </c>
      <c r="F6" s="15" t="s">
        <v>31</v>
      </c>
      <c r="G6" s="11" t="s">
        <v>28</v>
      </c>
      <c r="H6" s="11" t="s">
        <v>28</v>
      </c>
      <c r="I6" s="11" t="s">
        <v>28</v>
      </c>
      <c r="J6" s="11" t="s">
        <v>28</v>
      </c>
      <c r="K6" s="11" t="s">
        <v>28</v>
      </c>
      <c r="L6" s="11" t="s">
        <v>28</v>
      </c>
      <c r="M6" s="11" t="s">
        <v>28</v>
      </c>
      <c r="N6" s="11" t="s">
        <v>28</v>
      </c>
      <c r="O6" s="11" t="s">
        <v>28</v>
      </c>
      <c r="P6" s="11" t="s">
        <v>28</v>
      </c>
      <c r="Q6" s="11" t="s">
        <v>28</v>
      </c>
      <c r="R6" s="11" t="s">
        <v>30</v>
      </c>
      <c r="S6" s="11" t="s">
        <v>28</v>
      </c>
      <c r="T6" s="11" t="s">
        <v>28</v>
      </c>
      <c r="U6" s="11" t="s">
        <v>28</v>
      </c>
      <c r="V6" s="11" t="s">
        <v>28</v>
      </c>
      <c r="W6" s="11" t="s">
        <v>28</v>
      </c>
      <c r="X6" s="11" t="s">
        <v>28</v>
      </c>
      <c r="Y6" s="11" t="s">
        <v>28</v>
      </c>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pans="1:256" x14ac:dyDescent="0.25">
      <c r="A7" s="11">
        <f ca="1">COUNTIF(G7:OFFSET(G7,0,$D$2-1),"P")+COUNTIF(G7:OFFSET(G7,0,$D$2-1),"X")</f>
        <v>19</v>
      </c>
      <c r="B7" s="11">
        <f t="shared" si="0"/>
        <v>19</v>
      </c>
      <c r="C7" s="12">
        <f ca="1">(COUNTIF(G7:OFFSET(G7,0,$D$2-1),"P")/$D$2)+(COUNTIF(G7:OFFSET(G7,0,$D$2-1),"X")/$D$2)</f>
        <v>1</v>
      </c>
      <c r="D7" s="13" t="str">
        <f t="shared" ca="1" si="1"/>
        <v>PRESENTE</v>
      </c>
      <c r="E7" s="13" t="str">
        <f t="shared" ca="1" si="2"/>
        <v>P</v>
      </c>
      <c r="F7" s="13" t="s">
        <v>32</v>
      </c>
      <c r="G7" s="11" t="s">
        <v>28</v>
      </c>
      <c r="H7" s="11" t="s">
        <v>28</v>
      </c>
      <c r="I7" s="11" t="s">
        <v>28</v>
      </c>
      <c r="J7" s="11" t="s">
        <v>28</v>
      </c>
      <c r="K7" s="11" t="s">
        <v>28</v>
      </c>
      <c r="L7" s="11" t="s">
        <v>28</v>
      </c>
      <c r="M7" s="11" t="s">
        <v>28</v>
      </c>
      <c r="N7" s="11" t="s">
        <v>28</v>
      </c>
      <c r="O7" s="11" t="s">
        <v>28</v>
      </c>
      <c r="P7" s="11" t="s">
        <v>28</v>
      </c>
      <c r="Q7" s="11" t="s">
        <v>28</v>
      </c>
      <c r="R7" s="11" t="s">
        <v>28</v>
      </c>
      <c r="S7" s="11" t="s">
        <v>28</v>
      </c>
      <c r="T7" s="11" t="s">
        <v>28</v>
      </c>
      <c r="U7" s="11" t="s">
        <v>28</v>
      </c>
      <c r="V7" s="11" t="s">
        <v>28</v>
      </c>
      <c r="W7" s="11" t="s">
        <v>28</v>
      </c>
      <c r="X7" s="11" t="s">
        <v>28</v>
      </c>
      <c r="Y7" s="11" t="s">
        <v>28</v>
      </c>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pans="1:256" x14ac:dyDescent="0.25">
      <c r="A8" s="11">
        <f ca="1">COUNTIF(G8:OFFSET(G8,0,$D$2-1),"P")+COUNTIF(G8:OFFSET(G8,0,$D$2-1),"X")</f>
        <v>18</v>
      </c>
      <c r="B8" s="11">
        <f t="shared" si="0"/>
        <v>19</v>
      </c>
      <c r="C8" s="12">
        <f ca="1">(COUNTIF(G8:OFFSET(G8,0,$D$2-1),"P")/$D$2)+(COUNTIF(G8:OFFSET(G8,0,$D$2-1),"X")/$D$2)</f>
        <v>0.94736842105263153</v>
      </c>
      <c r="D8" s="13" t="str">
        <f t="shared" ca="1" si="1"/>
        <v>PRESENTE</v>
      </c>
      <c r="E8" s="13" t="str">
        <f t="shared" ca="1" si="2"/>
        <v>P</v>
      </c>
      <c r="F8" s="13" t="s">
        <v>33</v>
      </c>
      <c r="G8" s="11" t="s">
        <v>28</v>
      </c>
      <c r="H8" s="11" t="s">
        <v>28</v>
      </c>
      <c r="I8" s="11" t="s">
        <v>28</v>
      </c>
      <c r="J8" s="11" t="s">
        <v>28</v>
      </c>
      <c r="K8" s="11" t="s">
        <v>28</v>
      </c>
      <c r="L8" s="11" t="s">
        <v>28</v>
      </c>
      <c r="M8" s="11" t="s">
        <v>28</v>
      </c>
      <c r="N8" s="11" t="s">
        <v>28</v>
      </c>
      <c r="O8" s="11" t="s">
        <v>28</v>
      </c>
      <c r="P8" s="11" t="s">
        <v>28</v>
      </c>
      <c r="Q8" s="11" t="s">
        <v>28</v>
      </c>
      <c r="R8" s="11" t="s">
        <v>28</v>
      </c>
      <c r="S8" s="11" t="s">
        <v>28</v>
      </c>
      <c r="T8" s="11" t="s">
        <v>28</v>
      </c>
      <c r="U8" s="11" t="s">
        <v>28</v>
      </c>
      <c r="V8" s="11" t="s">
        <v>28</v>
      </c>
      <c r="W8" s="11" t="s">
        <v>28</v>
      </c>
      <c r="X8" s="11" t="s">
        <v>30</v>
      </c>
      <c r="Y8" s="11" t="s">
        <v>28</v>
      </c>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pans="1:256" x14ac:dyDescent="0.25">
      <c r="A9" s="11">
        <f ca="1">COUNTIF(G9:OFFSET(G9,0,$D$2-1),"P")+COUNTIF(G9:OFFSET(G9,0,$D$2-1),"X")</f>
        <v>19</v>
      </c>
      <c r="B9" s="11">
        <f t="shared" si="0"/>
        <v>19</v>
      </c>
      <c r="C9" s="12">
        <f ca="1">(COUNTIF(G9:OFFSET(G9,0,$D$2-1),"P")/$D$2)+(COUNTIF(G9:OFFSET(G9,0,$D$2-1),"X")/$D$2)</f>
        <v>1</v>
      </c>
      <c r="D9" s="13" t="str">
        <f t="shared" ca="1" si="1"/>
        <v>PRESENTE</v>
      </c>
      <c r="E9" s="13" t="str">
        <f t="shared" ca="1" si="2"/>
        <v>P</v>
      </c>
      <c r="F9" s="13" t="s">
        <v>34</v>
      </c>
      <c r="G9" s="11" t="s">
        <v>28</v>
      </c>
      <c r="H9" s="11" t="s">
        <v>28</v>
      </c>
      <c r="I9" s="11" t="s">
        <v>28</v>
      </c>
      <c r="J9" s="11" t="s">
        <v>28</v>
      </c>
      <c r="K9" s="11" t="s">
        <v>28</v>
      </c>
      <c r="L9" s="11" t="s">
        <v>28</v>
      </c>
      <c r="M9" s="11" t="s">
        <v>28</v>
      </c>
      <c r="N9" s="11" t="s">
        <v>28</v>
      </c>
      <c r="O9" s="11" t="s">
        <v>28</v>
      </c>
      <c r="P9" s="11" t="s">
        <v>28</v>
      </c>
      <c r="Q9" s="11" t="s">
        <v>28</v>
      </c>
      <c r="R9" s="11" t="s">
        <v>28</v>
      </c>
      <c r="S9" s="11" t="s">
        <v>28</v>
      </c>
      <c r="T9" s="11" t="s">
        <v>28</v>
      </c>
      <c r="U9" s="11" t="s">
        <v>28</v>
      </c>
      <c r="V9" s="11" t="s">
        <v>28</v>
      </c>
      <c r="W9" s="11" t="s">
        <v>28</v>
      </c>
      <c r="X9" s="11" t="s">
        <v>28</v>
      </c>
      <c r="Y9" s="11" t="s">
        <v>28</v>
      </c>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pans="1:256" x14ac:dyDescent="0.25">
      <c r="A10" s="11">
        <f ca="1">COUNTIF(G10:OFFSET(G10,0,$D$2-1),"P")+COUNTIF(G10:OFFSET(G10,0,$D$2-1),"X")</f>
        <v>14</v>
      </c>
      <c r="B10" s="11">
        <f t="shared" si="0"/>
        <v>19</v>
      </c>
      <c r="C10" s="12">
        <f ca="1">(COUNTIF(G10:OFFSET(G10,0,$D$2-1),"P")/$D$2)+(COUNTIF(G10:OFFSET(G10,0,$D$2-1),"X")/$D$2)</f>
        <v>0.73684210526315785</v>
      </c>
      <c r="D10" s="13" t="str">
        <f t="shared" ca="1" si="1"/>
        <v>PRESENTE</v>
      </c>
      <c r="E10" s="13" t="str">
        <f t="shared" ca="1" si="2"/>
        <v>P</v>
      </c>
      <c r="F10" s="13" t="s">
        <v>35</v>
      </c>
      <c r="G10" s="11" t="s">
        <v>28</v>
      </c>
      <c r="H10" s="11" t="s">
        <v>30</v>
      </c>
      <c r="I10" s="11" t="s">
        <v>30</v>
      </c>
      <c r="J10" s="11" t="s">
        <v>30</v>
      </c>
      <c r="K10" s="11" t="s">
        <v>30</v>
      </c>
      <c r="L10" s="11" t="s">
        <v>30</v>
      </c>
      <c r="M10" s="11" t="s">
        <v>28</v>
      </c>
      <c r="N10" s="11" t="s">
        <v>28</v>
      </c>
      <c r="O10" s="11" t="s">
        <v>28</v>
      </c>
      <c r="P10" s="11" t="s">
        <v>28</v>
      </c>
      <c r="Q10" s="11" t="s">
        <v>28</v>
      </c>
      <c r="R10" s="11" t="s">
        <v>28</v>
      </c>
      <c r="S10" s="11" t="s">
        <v>28</v>
      </c>
      <c r="T10" s="11" t="s">
        <v>28</v>
      </c>
      <c r="U10" s="11" t="s">
        <v>28</v>
      </c>
      <c r="V10" s="11" t="s">
        <v>28</v>
      </c>
      <c r="W10" s="11" t="s">
        <v>28</v>
      </c>
      <c r="X10" s="11" t="s">
        <v>28</v>
      </c>
      <c r="Y10" s="11" t="s">
        <v>28</v>
      </c>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pans="1:256" x14ac:dyDescent="0.25">
      <c r="A11" s="11">
        <f ca="1">COUNTIF(G11:OFFSET(G11,0,$D$2-1),"P")+COUNTIF(G11:OFFSET(G11,0,$D$2-1),"X")</f>
        <v>1</v>
      </c>
      <c r="B11" s="11">
        <f t="shared" si="0"/>
        <v>19</v>
      </c>
      <c r="C11" s="12">
        <f ca="1">(COUNTIF(G11:OFFSET(G11,0,$D$2-1),"P")/$D$2)+(COUNTIF(G11:OFFSET(G11,0,$D$2-1),"X")/$D$2)</f>
        <v>5.2631578947368418E-2</v>
      </c>
      <c r="D11" s="13" t="str">
        <f t="shared" ca="1" si="1"/>
        <v>AUSENTE</v>
      </c>
      <c r="E11" s="13" t="str">
        <f t="shared" ca="1" si="2"/>
        <v>F</v>
      </c>
      <c r="F11" s="13" t="s">
        <v>36</v>
      </c>
      <c r="G11" s="11" t="s">
        <v>28</v>
      </c>
      <c r="H11" s="11" t="s">
        <v>30</v>
      </c>
      <c r="I11" s="11" t="s">
        <v>30</v>
      </c>
      <c r="J11" s="11" t="s">
        <v>30</v>
      </c>
      <c r="K11" s="11" t="s">
        <v>30</v>
      </c>
      <c r="L11" s="11" t="s">
        <v>30</v>
      </c>
      <c r="M11" s="11" t="s">
        <v>30</v>
      </c>
      <c r="N11" s="11" t="s">
        <v>30</v>
      </c>
      <c r="O11" s="11" t="s">
        <v>30</v>
      </c>
      <c r="P11" s="11" t="s">
        <v>30</v>
      </c>
      <c r="Q11" s="11" t="s">
        <v>30</v>
      </c>
      <c r="R11" s="11" t="s">
        <v>30</v>
      </c>
      <c r="S11" s="11" t="s">
        <v>30</v>
      </c>
      <c r="T11" s="11" t="s">
        <v>30</v>
      </c>
      <c r="U11" s="11" t="s">
        <v>30</v>
      </c>
      <c r="V11" s="11" t="s">
        <v>30</v>
      </c>
      <c r="W11" s="11" t="s">
        <v>30</v>
      </c>
      <c r="X11" s="11" t="s">
        <v>30</v>
      </c>
      <c r="Y11" s="11" t="s">
        <v>30</v>
      </c>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pans="1:256" x14ac:dyDescent="0.25">
      <c r="A12" s="11">
        <f ca="1">COUNTIF(G12:OFFSET(G12,0,$D$2-1),"P")+COUNTIF(G12:OFFSET(G12,0,$D$2-1),"X")</f>
        <v>12</v>
      </c>
      <c r="B12" s="11">
        <f t="shared" si="0"/>
        <v>19</v>
      </c>
      <c r="C12" s="12">
        <f ca="1">(COUNTIF(G12:OFFSET(G12,0,$D$2-1),"P")/$D$2)+(COUNTIF(G12:OFFSET(G12,0,$D$2-1),"X")/$D$2)</f>
        <v>0.63157894736842102</v>
      </c>
      <c r="D12" s="13" t="str">
        <f t="shared" ca="1" si="1"/>
        <v>PRESENTE</v>
      </c>
      <c r="E12" s="13" t="str">
        <f t="shared" ca="1" si="2"/>
        <v>P</v>
      </c>
      <c r="F12" s="13" t="s">
        <v>37</v>
      </c>
      <c r="G12" s="11" t="s">
        <v>28</v>
      </c>
      <c r="H12" s="11" t="s">
        <v>30</v>
      </c>
      <c r="I12" s="11" t="s">
        <v>30</v>
      </c>
      <c r="J12" s="11" t="s">
        <v>30</v>
      </c>
      <c r="K12" s="11" t="s">
        <v>30</v>
      </c>
      <c r="L12" s="11" t="s">
        <v>30</v>
      </c>
      <c r="M12" s="11" t="s">
        <v>28</v>
      </c>
      <c r="N12" s="11" t="s">
        <v>28</v>
      </c>
      <c r="O12" s="11" t="s">
        <v>28</v>
      </c>
      <c r="P12" s="11" t="s">
        <v>28</v>
      </c>
      <c r="Q12" s="11" t="s">
        <v>28</v>
      </c>
      <c r="R12" s="11" t="s">
        <v>28</v>
      </c>
      <c r="S12" s="11" t="s">
        <v>30</v>
      </c>
      <c r="T12" s="11" t="s">
        <v>28</v>
      </c>
      <c r="U12" s="11" t="s">
        <v>28</v>
      </c>
      <c r="V12" s="11" t="s">
        <v>28</v>
      </c>
      <c r="W12" s="11" t="s">
        <v>28</v>
      </c>
      <c r="X12" s="11" t="s">
        <v>28</v>
      </c>
      <c r="Y12" s="11" t="s">
        <v>30</v>
      </c>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pans="1:256" x14ac:dyDescent="0.25">
      <c r="A13" s="11">
        <f ca="1">COUNTIF(G13:OFFSET(G13,0,$D$2-1),"P")+COUNTIF(G13:OFFSET(G13,0,$D$2-1),"X")</f>
        <v>0</v>
      </c>
      <c r="B13" s="11">
        <f t="shared" si="0"/>
        <v>19</v>
      </c>
      <c r="C13" s="12">
        <f ca="1">(COUNTIF(G13:OFFSET(G13,0,$D$2-1),"P")/$D$2)+(COUNTIF(G13:OFFSET(G13,0,$D$2-1),"X")/$D$2)</f>
        <v>0</v>
      </c>
      <c r="D13" s="13" t="str">
        <f t="shared" ca="1" si="1"/>
        <v>AUSENTE</v>
      </c>
      <c r="E13" s="13" t="str">
        <f t="shared" ca="1" si="2"/>
        <v>F</v>
      </c>
      <c r="F13" s="13" t="s">
        <v>38</v>
      </c>
      <c r="G13" s="11" t="s">
        <v>30</v>
      </c>
      <c r="H13" s="11" t="s">
        <v>30</v>
      </c>
      <c r="I13" s="11" t="s">
        <v>30</v>
      </c>
      <c r="J13" s="11" t="s">
        <v>30</v>
      </c>
      <c r="K13" s="11" t="s">
        <v>30</v>
      </c>
      <c r="L13" s="11" t="s">
        <v>30</v>
      </c>
      <c r="M13" s="11" t="s">
        <v>30</v>
      </c>
      <c r="N13" s="11" t="s">
        <v>30</v>
      </c>
      <c r="O13" s="11" t="s">
        <v>30</v>
      </c>
      <c r="P13" s="11" t="s">
        <v>30</v>
      </c>
      <c r="Q13" s="11" t="s">
        <v>30</v>
      </c>
      <c r="R13" s="11" t="s">
        <v>30</v>
      </c>
      <c r="S13" s="11" t="s">
        <v>30</v>
      </c>
      <c r="T13" s="11" t="s">
        <v>30</v>
      </c>
      <c r="U13" s="11" t="s">
        <v>30</v>
      </c>
      <c r="V13" s="11" t="s">
        <v>30</v>
      </c>
      <c r="W13" s="11" t="s">
        <v>30</v>
      </c>
      <c r="X13" s="11" t="s">
        <v>30</v>
      </c>
      <c r="Y13" s="11" t="s">
        <v>30</v>
      </c>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pans="1:256" x14ac:dyDescent="0.25">
      <c r="A14" s="11">
        <f ca="1">COUNTIF(G14:OFFSET(G14,0,$D$2-1),"P")+COUNTIF(G14:OFFSET(G14,0,$D$2-1),"X")</f>
        <v>17</v>
      </c>
      <c r="B14" s="11">
        <f t="shared" si="0"/>
        <v>19</v>
      </c>
      <c r="C14" s="12">
        <f ca="1">(COUNTIF(G14:OFFSET(G14,0,$D$2-1),"P")/$D$2)+(COUNTIF(G14:OFFSET(G14,0,$D$2-1),"X")/$D$2)</f>
        <v>0.89473684210526316</v>
      </c>
      <c r="D14" s="13" t="str">
        <f t="shared" ca="1" si="1"/>
        <v>PRESENTE</v>
      </c>
      <c r="E14" s="13" t="str">
        <f t="shared" ca="1" si="2"/>
        <v>P</v>
      </c>
      <c r="F14" s="13" t="s">
        <v>39</v>
      </c>
      <c r="G14" s="11" t="s">
        <v>28</v>
      </c>
      <c r="H14" s="11" t="s">
        <v>28</v>
      </c>
      <c r="I14" s="11" t="s">
        <v>28</v>
      </c>
      <c r="J14" s="11" t="s">
        <v>28</v>
      </c>
      <c r="K14" s="11" t="s">
        <v>28</v>
      </c>
      <c r="L14" s="11" t="s">
        <v>28</v>
      </c>
      <c r="M14" s="11" t="s">
        <v>28</v>
      </c>
      <c r="N14" s="11" t="s">
        <v>28</v>
      </c>
      <c r="O14" s="11" t="s">
        <v>28</v>
      </c>
      <c r="P14" s="11" t="s">
        <v>28</v>
      </c>
      <c r="Q14" s="11" t="s">
        <v>28</v>
      </c>
      <c r="R14" s="11" t="s">
        <v>30</v>
      </c>
      <c r="S14" s="11" t="s">
        <v>28</v>
      </c>
      <c r="T14" s="11" t="s">
        <v>28</v>
      </c>
      <c r="U14" s="11" t="s">
        <v>28</v>
      </c>
      <c r="V14" s="11" t="s">
        <v>28</v>
      </c>
      <c r="W14" s="11" t="s">
        <v>28</v>
      </c>
      <c r="X14" s="11" t="s">
        <v>28</v>
      </c>
      <c r="Y14" s="11" t="s">
        <v>30</v>
      </c>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pans="1:256" x14ac:dyDescent="0.25">
      <c r="A15" s="11">
        <f ca="1">COUNTIF(G15:OFFSET(G15,0,$D$2-1),"P")+COUNTIF(G15:OFFSET(G15,0,$D$2-1),"X")</f>
        <v>18</v>
      </c>
      <c r="B15" s="11">
        <f t="shared" si="0"/>
        <v>19</v>
      </c>
      <c r="C15" s="12">
        <f ca="1">(COUNTIF(G15:OFFSET(G15,0,$D$2-1),"P")/$D$2)+(COUNTIF(G15:OFFSET(G15,0,$D$2-1),"X")/$D$2)</f>
        <v>0.94736842105263153</v>
      </c>
      <c r="D15" s="13" t="str">
        <f t="shared" ca="1" si="1"/>
        <v>PRESENTE</v>
      </c>
      <c r="E15" s="13" t="str">
        <f t="shared" ca="1" si="2"/>
        <v>P</v>
      </c>
      <c r="F15" s="13" t="s">
        <v>40</v>
      </c>
      <c r="G15" s="11" t="s">
        <v>28</v>
      </c>
      <c r="H15" s="11" t="s">
        <v>28</v>
      </c>
      <c r="I15" s="11" t="s">
        <v>28</v>
      </c>
      <c r="J15" s="11" t="s">
        <v>28</v>
      </c>
      <c r="K15" s="11" t="s">
        <v>28</v>
      </c>
      <c r="L15" s="11" t="s">
        <v>28</v>
      </c>
      <c r="M15" s="11" t="s">
        <v>28</v>
      </c>
      <c r="N15" s="11" t="s">
        <v>28</v>
      </c>
      <c r="O15" s="11" t="s">
        <v>28</v>
      </c>
      <c r="P15" s="11" t="s">
        <v>28</v>
      </c>
      <c r="Q15" s="11" t="s">
        <v>28</v>
      </c>
      <c r="R15" s="11" t="s">
        <v>28</v>
      </c>
      <c r="S15" s="11" t="s">
        <v>28</v>
      </c>
      <c r="T15" s="11" t="s">
        <v>28</v>
      </c>
      <c r="U15" s="11" t="s">
        <v>28</v>
      </c>
      <c r="V15" s="11" t="s">
        <v>28</v>
      </c>
      <c r="W15" s="11" t="s">
        <v>28</v>
      </c>
      <c r="X15" s="11" t="s">
        <v>30</v>
      </c>
      <c r="Y15" s="11" t="s">
        <v>28</v>
      </c>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pans="1:256" x14ac:dyDescent="0.25">
      <c r="A16" s="11">
        <f ca="1">COUNTIF(G16:OFFSET(G16,0,$D$2-1),"P")+COUNTIF(G16:OFFSET(G16,0,$D$2-1),"X")</f>
        <v>9</v>
      </c>
      <c r="B16" s="11">
        <f t="shared" si="0"/>
        <v>19</v>
      </c>
      <c r="C16" s="12">
        <f ca="1">(COUNTIF(G16:OFFSET(G16,0,$D$2-1),"P")/$D$2)+(COUNTIF(G16:OFFSET(G16,0,$D$2-1),"X")/$D$2)</f>
        <v>0.47368421052631576</v>
      </c>
      <c r="D16" s="13" t="str">
        <f t="shared" ca="1" si="1"/>
        <v>AUSENTE</v>
      </c>
      <c r="E16" s="13" t="str">
        <f t="shared" ca="1" si="2"/>
        <v>F</v>
      </c>
      <c r="F16" s="13" t="s">
        <v>41</v>
      </c>
      <c r="G16" s="11" t="s">
        <v>28</v>
      </c>
      <c r="H16" s="11" t="s">
        <v>30</v>
      </c>
      <c r="I16" s="11" t="s">
        <v>30</v>
      </c>
      <c r="J16" s="11" t="s">
        <v>30</v>
      </c>
      <c r="K16" s="11" t="s">
        <v>30</v>
      </c>
      <c r="L16" s="11" t="s">
        <v>28</v>
      </c>
      <c r="M16" s="11" t="s">
        <v>28</v>
      </c>
      <c r="N16" s="11" t="s">
        <v>28</v>
      </c>
      <c r="O16" s="11" t="s">
        <v>30</v>
      </c>
      <c r="P16" s="11" t="s">
        <v>30</v>
      </c>
      <c r="Q16" s="11" t="s">
        <v>30</v>
      </c>
      <c r="R16" s="11" t="s">
        <v>30</v>
      </c>
      <c r="S16" s="11" t="s">
        <v>30</v>
      </c>
      <c r="T16" s="11" t="s">
        <v>30</v>
      </c>
      <c r="U16" s="11" t="s">
        <v>28</v>
      </c>
      <c r="V16" s="11" t="s">
        <v>28</v>
      </c>
      <c r="W16" s="11" t="s">
        <v>28</v>
      </c>
      <c r="X16" s="11" t="s">
        <v>28</v>
      </c>
      <c r="Y16" s="11" t="s">
        <v>28</v>
      </c>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pans="1:256" x14ac:dyDescent="0.25">
      <c r="A17" s="11">
        <f ca="1">COUNTIF(G17:OFFSET(G17,0,$D$2-1),"P")+COUNTIF(G17:OFFSET(G17,0,$D$2-1),"X")</f>
        <v>19</v>
      </c>
      <c r="B17" s="11">
        <f t="shared" si="0"/>
        <v>19</v>
      </c>
      <c r="C17" s="12">
        <f ca="1">(COUNTIF(G17:OFFSET(G17,0,$D$2-1),"P")/$D$2)+(COUNTIF(G17:OFFSET(G17,0,$D$2-1),"X")/$D$2)</f>
        <v>1</v>
      </c>
      <c r="D17" s="13" t="str">
        <f t="shared" ca="1" si="1"/>
        <v>PRESENTE</v>
      </c>
      <c r="E17" s="13" t="str">
        <f t="shared" ca="1" si="2"/>
        <v>P</v>
      </c>
      <c r="F17" s="13" t="s">
        <v>42</v>
      </c>
      <c r="G17" s="11" t="s">
        <v>28</v>
      </c>
      <c r="H17" s="11" t="s">
        <v>28</v>
      </c>
      <c r="I17" s="11" t="s">
        <v>28</v>
      </c>
      <c r="J17" s="11" t="s">
        <v>28</v>
      </c>
      <c r="K17" s="11" t="s">
        <v>28</v>
      </c>
      <c r="L17" s="11" t="s">
        <v>28</v>
      </c>
      <c r="M17" s="11" t="s">
        <v>28</v>
      </c>
      <c r="N17" s="11" t="s">
        <v>28</v>
      </c>
      <c r="O17" s="11" t="s">
        <v>28</v>
      </c>
      <c r="P17" s="11" t="s">
        <v>28</v>
      </c>
      <c r="Q17" s="11" t="s">
        <v>28</v>
      </c>
      <c r="R17" s="11" t="s">
        <v>28</v>
      </c>
      <c r="S17" s="11" t="s">
        <v>28</v>
      </c>
      <c r="T17" s="11" t="s">
        <v>28</v>
      </c>
      <c r="U17" s="11" t="s">
        <v>28</v>
      </c>
      <c r="V17" s="11" t="s">
        <v>28</v>
      </c>
      <c r="W17" s="11" t="s">
        <v>28</v>
      </c>
      <c r="X17" s="11" t="s">
        <v>28</v>
      </c>
      <c r="Y17" s="11" t="s">
        <v>28</v>
      </c>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pans="1:256" x14ac:dyDescent="0.25">
      <c r="A18" s="11">
        <f ca="1">COUNTIF(G18:OFFSET(G18,0,$D$2-1),"P")+COUNTIF(G18:OFFSET(G18,0,$D$2-1),"X")</f>
        <v>17</v>
      </c>
      <c r="B18" s="11">
        <f t="shared" si="0"/>
        <v>19</v>
      </c>
      <c r="C18" s="12">
        <f ca="1">(COUNTIF(G18:OFFSET(G18,0,$D$2-1),"P")/$D$2)+(COUNTIF(G18:OFFSET(G18,0,$D$2-1),"X")/$D$2)</f>
        <v>0.89473684210526316</v>
      </c>
      <c r="D18" s="13" t="str">
        <f t="shared" ca="1" si="1"/>
        <v>PRESENTE</v>
      </c>
      <c r="E18" s="13" t="str">
        <f t="shared" ca="1" si="2"/>
        <v>P</v>
      </c>
      <c r="F18" s="15" t="s">
        <v>43</v>
      </c>
      <c r="G18" s="11" t="s">
        <v>28</v>
      </c>
      <c r="H18" s="11" t="s">
        <v>28</v>
      </c>
      <c r="I18" s="11" t="s">
        <v>28</v>
      </c>
      <c r="J18" s="11" t="s">
        <v>28</v>
      </c>
      <c r="K18" s="11" t="s">
        <v>28</v>
      </c>
      <c r="L18" s="11" t="s">
        <v>28</v>
      </c>
      <c r="M18" s="11" t="s">
        <v>28</v>
      </c>
      <c r="N18" s="11" t="s">
        <v>28</v>
      </c>
      <c r="O18" s="11" t="s">
        <v>28</v>
      </c>
      <c r="P18" s="11" t="s">
        <v>28</v>
      </c>
      <c r="Q18" s="11" t="s">
        <v>30</v>
      </c>
      <c r="R18" s="11" t="s">
        <v>30</v>
      </c>
      <c r="S18" s="11" t="s">
        <v>28</v>
      </c>
      <c r="T18" s="11" t="s">
        <v>28</v>
      </c>
      <c r="U18" s="11" t="s">
        <v>28</v>
      </c>
      <c r="V18" s="11" t="s">
        <v>28</v>
      </c>
      <c r="W18" s="11" t="s">
        <v>28</v>
      </c>
      <c r="X18" s="11" t="s">
        <v>28</v>
      </c>
      <c r="Y18" s="11" t="s">
        <v>28</v>
      </c>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pans="1:256" x14ac:dyDescent="0.25">
      <c r="A19" s="11">
        <f ca="1">COUNTIF(G19:OFFSET(G19,0,$D$2-1),"P")+COUNTIF(G19:OFFSET(G19,0,$D$2-1),"X")</f>
        <v>19</v>
      </c>
      <c r="B19" s="11">
        <f t="shared" si="0"/>
        <v>19</v>
      </c>
      <c r="C19" s="12">
        <f ca="1">(COUNTIF(G19:OFFSET(G19,0,$D$2-1),"P")/$D$2)+(COUNTIF(G19:OFFSET(G19,0,$D$2-1),"X")/$D$2)</f>
        <v>1</v>
      </c>
      <c r="D19" s="13" t="str">
        <f t="shared" ca="1" si="1"/>
        <v>PRESENTE</v>
      </c>
      <c r="E19" s="13" t="str">
        <f t="shared" ca="1" si="2"/>
        <v>P</v>
      </c>
      <c r="F19" s="13" t="s">
        <v>44</v>
      </c>
      <c r="G19" s="11" t="s">
        <v>28</v>
      </c>
      <c r="H19" s="11" t="s">
        <v>28</v>
      </c>
      <c r="I19" s="11" t="s">
        <v>28</v>
      </c>
      <c r="J19" s="11" t="s">
        <v>28</v>
      </c>
      <c r="K19" s="11" t="s">
        <v>28</v>
      </c>
      <c r="L19" s="11" t="s">
        <v>28</v>
      </c>
      <c r="M19" s="11" t="s">
        <v>28</v>
      </c>
      <c r="N19" s="11" t="s">
        <v>28</v>
      </c>
      <c r="O19" s="11" t="s">
        <v>28</v>
      </c>
      <c r="P19" s="11" t="s">
        <v>28</v>
      </c>
      <c r="Q19" s="11" t="s">
        <v>28</v>
      </c>
      <c r="R19" s="11" t="s">
        <v>28</v>
      </c>
      <c r="S19" s="11" t="s">
        <v>28</v>
      </c>
      <c r="T19" s="11" t="s">
        <v>28</v>
      </c>
      <c r="U19" s="11" t="s">
        <v>28</v>
      </c>
      <c r="V19" s="11" t="s">
        <v>28</v>
      </c>
      <c r="W19" s="11" t="s">
        <v>28</v>
      </c>
      <c r="X19" s="11" t="s">
        <v>28</v>
      </c>
      <c r="Y19" s="11" t="s">
        <v>28</v>
      </c>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pans="1:256" x14ac:dyDescent="0.25">
      <c r="A20" s="11">
        <f ca="1">COUNTIF(G20:OFFSET(G20,0,$D$2-1),"P")+COUNTIF(G20:OFFSET(G20,0,$D$2-1),"X")</f>
        <v>19</v>
      </c>
      <c r="B20" s="11">
        <f t="shared" si="0"/>
        <v>19</v>
      </c>
      <c r="C20" s="12">
        <f ca="1">(COUNTIF(G20:OFFSET(G20,0,$D$2-1),"P")/$D$2)+(COUNTIF(G20:OFFSET(G20,0,$D$2-1),"X")/$D$2)</f>
        <v>1</v>
      </c>
      <c r="D20" s="13" t="str">
        <f t="shared" ca="1" si="1"/>
        <v>PRESENTE</v>
      </c>
      <c r="E20" s="13" t="str">
        <f t="shared" ca="1" si="2"/>
        <v>P</v>
      </c>
      <c r="F20" s="15" t="s">
        <v>45</v>
      </c>
      <c r="G20" s="11" t="s">
        <v>28</v>
      </c>
      <c r="H20" s="11" t="s">
        <v>28</v>
      </c>
      <c r="I20" s="11" t="s">
        <v>28</v>
      </c>
      <c r="J20" s="11" t="s">
        <v>28</v>
      </c>
      <c r="K20" s="11" t="s">
        <v>28</v>
      </c>
      <c r="L20" s="11" t="s">
        <v>28</v>
      </c>
      <c r="M20" s="11" t="s">
        <v>28</v>
      </c>
      <c r="N20" s="11" t="s">
        <v>28</v>
      </c>
      <c r="O20" s="11" t="s">
        <v>28</v>
      </c>
      <c r="P20" s="11" t="s">
        <v>28</v>
      </c>
      <c r="Q20" s="11" t="s">
        <v>28</v>
      </c>
      <c r="R20" s="11" t="s">
        <v>28</v>
      </c>
      <c r="S20" s="11" t="s">
        <v>28</v>
      </c>
      <c r="T20" s="11" t="s">
        <v>28</v>
      </c>
      <c r="U20" s="11" t="s">
        <v>28</v>
      </c>
      <c r="V20" s="11" t="s">
        <v>46</v>
      </c>
      <c r="W20" s="11" t="s">
        <v>28</v>
      </c>
      <c r="X20" s="11" t="s">
        <v>46</v>
      </c>
      <c r="Y20" s="11" t="s">
        <v>28</v>
      </c>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pans="1:256" x14ac:dyDescent="0.25">
      <c r="A21" s="11">
        <f ca="1">COUNTIF(G21:OFFSET(G21,0,$D$2-1),"P")+COUNTIF(G21:OFFSET(G21,0,$D$2-1),"X")</f>
        <v>18</v>
      </c>
      <c r="B21" s="11">
        <f t="shared" si="0"/>
        <v>19</v>
      </c>
      <c r="C21" s="12">
        <f ca="1">(COUNTIF(G21:OFFSET(G21,0,$D$2-1),"P")/$D$2)+(COUNTIF(G21:OFFSET(G21,0,$D$2-1),"X")/$D$2)</f>
        <v>0.94736842105263153</v>
      </c>
      <c r="D21" s="13" t="str">
        <f t="shared" ca="1" si="1"/>
        <v>PRESENTE</v>
      </c>
      <c r="E21" s="13" t="str">
        <f t="shared" ca="1" si="2"/>
        <v>P</v>
      </c>
      <c r="F21" s="15" t="s">
        <v>47</v>
      </c>
      <c r="G21" s="11" t="s">
        <v>28</v>
      </c>
      <c r="H21" s="11" t="s">
        <v>28</v>
      </c>
      <c r="I21" s="11" t="s">
        <v>28</v>
      </c>
      <c r="J21" s="11" t="s">
        <v>28</v>
      </c>
      <c r="K21" s="11" t="s">
        <v>28</v>
      </c>
      <c r="L21" s="11" t="s">
        <v>30</v>
      </c>
      <c r="M21" s="11" t="s">
        <v>28</v>
      </c>
      <c r="N21" s="11" t="s">
        <v>28</v>
      </c>
      <c r="O21" s="11" t="s">
        <v>28</v>
      </c>
      <c r="P21" s="11" t="s">
        <v>28</v>
      </c>
      <c r="Q21" s="11" t="s">
        <v>28</v>
      </c>
      <c r="R21" s="11" t="s">
        <v>28</v>
      </c>
      <c r="S21" s="11" t="s">
        <v>28</v>
      </c>
      <c r="T21" s="11" t="s">
        <v>28</v>
      </c>
      <c r="U21" s="11" t="s">
        <v>28</v>
      </c>
      <c r="V21" s="11" t="s">
        <v>28</v>
      </c>
      <c r="W21" s="11" t="s">
        <v>28</v>
      </c>
      <c r="X21" s="11" t="s">
        <v>28</v>
      </c>
      <c r="Y21" s="11" t="s">
        <v>28</v>
      </c>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pans="1:256" x14ac:dyDescent="0.25">
      <c r="A22" s="11">
        <f ca="1">COUNTIF(G22:OFFSET(G22,0,$D$2-1),"P")+COUNTIF(G22:OFFSET(G22,0,$D$2-1),"X")</f>
        <v>19</v>
      </c>
      <c r="B22" s="11">
        <f t="shared" si="0"/>
        <v>19</v>
      </c>
      <c r="C22" s="12">
        <f ca="1">(COUNTIF(G22:OFFSET(G22,0,$D$2-1),"P")/$D$2)+(COUNTIF(G22:OFFSET(G22,0,$D$2-1),"X")/$D$2)</f>
        <v>1</v>
      </c>
      <c r="D22" s="13" t="str">
        <f t="shared" ca="1" si="1"/>
        <v>PRESENTE</v>
      </c>
      <c r="E22" s="13" t="str">
        <f t="shared" ca="1" si="2"/>
        <v>P</v>
      </c>
      <c r="F22" s="15" t="s">
        <v>48</v>
      </c>
      <c r="G22" s="11" t="s">
        <v>28</v>
      </c>
      <c r="H22" s="11" t="s">
        <v>28</v>
      </c>
      <c r="I22" s="11" t="s">
        <v>28</v>
      </c>
      <c r="J22" s="11" t="s">
        <v>28</v>
      </c>
      <c r="K22" s="11" t="s">
        <v>28</v>
      </c>
      <c r="L22" s="11" t="s">
        <v>28</v>
      </c>
      <c r="M22" s="11" t="s">
        <v>28</v>
      </c>
      <c r="N22" s="11" t="s">
        <v>28</v>
      </c>
      <c r="O22" s="11" t="s">
        <v>28</v>
      </c>
      <c r="P22" s="11" t="s">
        <v>28</v>
      </c>
      <c r="Q22" s="11" t="s">
        <v>28</v>
      </c>
      <c r="R22" s="11" t="s">
        <v>28</v>
      </c>
      <c r="S22" s="11" t="s">
        <v>28</v>
      </c>
      <c r="T22" s="11" t="s">
        <v>28</v>
      </c>
      <c r="U22" s="11" t="s">
        <v>28</v>
      </c>
      <c r="V22" s="11" t="s">
        <v>28</v>
      </c>
      <c r="W22" s="11" t="s">
        <v>28</v>
      </c>
      <c r="X22" s="11" t="s">
        <v>28</v>
      </c>
      <c r="Y22" s="11" t="s">
        <v>28</v>
      </c>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pans="1:256" x14ac:dyDescent="0.25">
      <c r="A23" s="11">
        <f ca="1">COUNTIF(G23:OFFSET(G23,0,$D$2-1),"P")+COUNTIF(G23:OFFSET(G23,0,$D$2-1),"X")</f>
        <v>18</v>
      </c>
      <c r="B23" s="11">
        <f t="shared" si="0"/>
        <v>19</v>
      </c>
      <c r="C23" s="12">
        <f ca="1">(COUNTIF(G23:OFFSET(G23,0,$D$2-1),"P")/$D$2)+(COUNTIF(G23:OFFSET(G23,0,$D$2-1),"X")/$D$2)</f>
        <v>0.94736842105263153</v>
      </c>
      <c r="D23" s="13" t="str">
        <f t="shared" ca="1" si="1"/>
        <v>PRESENTE</v>
      </c>
      <c r="E23" s="13" t="str">
        <f t="shared" ca="1" si="2"/>
        <v>P</v>
      </c>
      <c r="F23" s="15" t="s">
        <v>49</v>
      </c>
      <c r="G23" s="11" t="s">
        <v>28</v>
      </c>
      <c r="H23" s="11" t="s">
        <v>28</v>
      </c>
      <c r="I23" s="11" t="s">
        <v>28</v>
      </c>
      <c r="J23" s="11" t="s">
        <v>28</v>
      </c>
      <c r="K23" s="11" t="s">
        <v>28</v>
      </c>
      <c r="L23" s="11" t="s">
        <v>28</v>
      </c>
      <c r="M23" s="11" t="s">
        <v>28</v>
      </c>
      <c r="N23" s="11" t="s">
        <v>28</v>
      </c>
      <c r="O23" s="11" t="s">
        <v>28</v>
      </c>
      <c r="P23" s="11" t="s">
        <v>28</v>
      </c>
      <c r="Q23" s="11" t="s">
        <v>28</v>
      </c>
      <c r="R23" s="11" t="s">
        <v>28</v>
      </c>
      <c r="S23" s="11" t="s">
        <v>28</v>
      </c>
      <c r="T23" s="11" t="s">
        <v>28</v>
      </c>
      <c r="U23" s="11" t="s">
        <v>28</v>
      </c>
      <c r="V23" s="11" t="s">
        <v>28</v>
      </c>
      <c r="W23" s="11" t="s">
        <v>28</v>
      </c>
      <c r="X23" s="11" t="s">
        <v>30</v>
      </c>
      <c r="Y23" s="11" t="s">
        <v>28</v>
      </c>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pans="1:256" x14ac:dyDescent="0.25">
      <c r="A24" s="11">
        <f ca="1">COUNTIF(G24:OFFSET(G24,0,$D$2-1),"P")+COUNTIF(G24:OFFSET(G24,0,$D$2-1),"X")</f>
        <v>18</v>
      </c>
      <c r="B24" s="11">
        <f t="shared" si="0"/>
        <v>19</v>
      </c>
      <c r="C24" s="12">
        <f ca="1">(COUNTIF(G24:OFFSET(G24,0,$D$2-1),"P")/$D$2)+(COUNTIF(G24:OFFSET(G24,0,$D$2-1),"X")/$D$2)</f>
        <v>0.94736842105263153</v>
      </c>
      <c r="D24" s="13" t="str">
        <f t="shared" ca="1" si="1"/>
        <v>PRESENTE</v>
      </c>
      <c r="E24" s="13" t="str">
        <f t="shared" ca="1" si="2"/>
        <v>P</v>
      </c>
      <c r="F24" s="15" t="s">
        <v>50</v>
      </c>
      <c r="G24" s="11" t="s">
        <v>28</v>
      </c>
      <c r="H24" s="11" t="s">
        <v>28</v>
      </c>
      <c r="I24" s="11" t="s">
        <v>28</v>
      </c>
      <c r="J24" s="11" t="s">
        <v>28</v>
      </c>
      <c r="K24" s="11" t="s">
        <v>28</v>
      </c>
      <c r="L24" s="11" t="s">
        <v>28</v>
      </c>
      <c r="M24" s="11" t="s">
        <v>28</v>
      </c>
      <c r="N24" s="11" t="s">
        <v>28</v>
      </c>
      <c r="O24" s="11" t="s">
        <v>28</v>
      </c>
      <c r="P24" s="11" t="s">
        <v>28</v>
      </c>
      <c r="Q24" s="11" t="s">
        <v>28</v>
      </c>
      <c r="R24" s="11" t="s">
        <v>28</v>
      </c>
      <c r="S24" s="11" t="s">
        <v>28</v>
      </c>
      <c r="T24" s="11" t="s">
        <v>30</v>
      </c>
      <c r="U24" s="11" t="s">
        <v>28</v>
      </c>
      <c r="V24" s="11" t="s">
        <v>28</v>
      </c>
      <c r="W24" s="11" t="s">
        <v>28</v>
      </c>
      <c r="X24" s="11" t="s">
        <v>28</v>
      </c>
      <c r="Y24" s="11" t="s">
        <v>28</v>
      </c>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pans="1:256" x14ac:dyDescent="0.25">
      <c r="A25" s="11">
        <f ca="1">COUNTIF(G25:OFFSET(G25,0,$D$2-1),"P")+COUNTIF(G25:OFFSET(G25,0,$D$2-1),"X")</f>
        <v>19</v>
      </c>
      <c r="B25" s="11">
        <f t="shared" si="0"/>
        <v>19</v>
      </c>
      <c r="C25" s="12">
        <f ca="1">(COUNTIF(G25:OFFSET(G25,0,$D$2-1),"P")/$D$2)+(COUNTIF(G25:OFFSET(G25,0,$D$2-1),"X")/$D$2)</f>
        <v>1</v>
      </c>
      <c r="D25" s="13" t="str">
        <f t="shared" ca="1" si="1"/>
        <v>PRESENTE</v>
      </c>
      <c r="E25" s="13" t="str">
        <f t="shared" ca="1" si="2"/>
        <v>P</v>
      </c>
      <c r="F25" s="15" t="s">
        <v>51</v>
      </c>
      <c r="G25" s="11" t="s">
        <v>28</v>
      </c>
      <c r="H25" s="11" t="s">
        <v>28</v>
      </c>
      <c r="I25" s="11" t="s">
        <v>28</v>
      </c>
      <c r="J25" s="11" t="s">
        <v>28</v>
      </c>
      <c r="K25" s="11" t="s">
        <v>28</v>
      </c>
      <c r="L25" s="11" t="s">
        <v>28</v>
      </c>
      <c r="M25" s="11" t="s">
        <v>28</v>
      </c>
      <c r="N25" s="11" t="s">
        <v>28</v>
      </c>
      <c r="O25" s="11" t="s">
        <v>28</v>
      </c>
      <c r="P25" s="11" t="s">
        <v>28</v>
      </c>
      <c r="Q25" s="11" t="s">
        <v>28</v>
      </c>
      <c r="R25" s="11" t="s">
        <v>28</v>
      </c>
      <c r="S25" s="11" t="s">
        <v>28</v>
      </c>
      <c r="T25" s="11" t="s">
        <v>28</v>
      </c>
      <c r="U25" s="11" t="s">
        <v>28</v>
      </c>
      <c r="V25" s="11" t="s">
        <v>28</v>
      </c>
      <c r="W25" s="11" t="s">
        <v>28</v>
      </c>
      <c r="X25" s="11" t="s">
        <v>28</v>
      </c>
      <c r="Y25" s="11" t="s">
        <v>28</v>
      </c>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pans="1:256" x14ac:dyDescent="0.25">
      <c r="A26" s="11">
        <f ca="1">COUNTIF(G26:OFFSET(G26,0,$D$2-1),"P")+COUNTIF(G26:OFFSET(G26,0,$D$2-1),"X")</f>
        <v>17</v>
      </c>
      <c r="B26" s="11">
        <f t="shared" si="0"/>
        <v>19</v>
      </c>
      <c r="C26" s="12">
        <f ca="1">(COUNTIF(G26:OFFSET(G26,0,$D$2-1),"P")/$D$2)+(COUNTIF(G26:OFFSET(G26,0,$D$2-1),"X")/$D$2)</f>
        <v>0.89473684210526316</v>
      </c>
      <c r="D26" s="13" t="str">
        <f t="shared" ca="1" si="1"/>
        <v>PRESENTE</v>
      </c>
      <c r="E26" s="13" t="str">
        <f t="shared" ca="1" si="2"/>
        <v>P</v>
      </c>
      <c r="F26" s="15" t="s">
        <v>52</v>
      </c>
      <c r="G26" s="11" t="s">
        <v>28</v>
      </c>
      <c r="H26" s="11" t="s">
        <v>28</v>
      </c>
      <c r="I26" s="11" t="s">
        <v>28</v>
      </c>
      <c r="J26" s="11" t="s">
        <v>28</v>
      </c>
      <c r="K26" s="11" t="s">
        <v>28</v>
      </c>
      <c r="L26" s="11" t="s">
        <v>28</v>
      </c>
      <c r="M26" s="11" t="s">
        <v>28</v>
      </c>
      <c r="N26" s="11" t="s">
        <v>28</v>
      </c>
      <c r="O26" s="11" t="s">
        <v>28</v>
      </c>
      <c r="P26" s="11" t="s">
        <v>28</v>
      </c>
      <c r="Q26" s="11" t="s">
        <v>28</v>
      </c>
      <c r="R26" s="11" t="s">
        <v>28</v>
      </c>
      <c r="S26" s="11" t="s">
        <v>28</v>
      </c>
      <c r="T26" s="11" t="s">
        <v>28</v>
      </c>
      <c r="U26" s="11" t="s">
        <v>28</v>
      </c>
      <c r="V26" s="11" t="s">
        <v>28</v>
      </c>
      <c r="W26" s="11" t="s">
        <v>30</v>
      </c>
      <c r="X26" s="11" t="s">
        <v>28</v>
      </c>
      <c r="Y26" s="11" t="s">
        <v>30</v>
      </c>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pans="1:256" x14ac:dyDescent="0.25">
      <c r="A27" s="11">
        <f ca="1">COUNTIF(G27:OFFSET(G27,0,$D$2-1),"P")+COUNTIF(G27:OFFSET(G27,0,$D$2-1),"X")</f>
        <v>19</v>
      </c>
      <c r="B27" s="11">
        <f t="shared" si="0"/>
        <v>19</v>
      </c>
      <c r="C27" s="12">
        <f ca="1">(COUNTIF(G27:OFFSET(G27,0,$D$2-1),"P")/$D$2)+(COUNTIF(G27:OFFSET(G27,0,$D$2-1),"X")/$D$2)</f>
        <v>1</v>
      </c>
      <c r="D27" s="13" t="str">
        <f t="shared" ca="1" si="1"/>
        <v>PRESENTE</v>
      </c>
      <c r="E27" s="13" t="str">
        <f t="shared" ca="1" si="2"/>
        <v>P</v>
      </c>
      <c r="F27" s="15" t="s">
        <v>53</v>
      </c>
      <c r="G27" s="11" t="s">
        <v>28</v>
      </c>
      <c r="H27" s="11" t="s">
        <v>28</v>
      </c>
      <c r="I27" s="11" t="s">
        <v>28</v>
      </c>
      <c r="J27" s="11" t="s">
        <v>28</v>
      </c>
      <c r="K27" s="11" t="s">
        <v>28</v>
      </c>
      <c r="L27" s="11" t="s">
        <v>28</v>
      </c>
      <c r="M27" s="11" t="s">
        <v>28</v>
      </c>
      <c r="N27" s="11" t="s">
        <v>28</v>
      </c>
      <c r="O27" s="11" t="s">
        <v>28</v>
      </c>
      <c r="P27" s="11" t="s">
        <v>28</v>
      </c>
      <c r="Q27" s="11" t="s">
        <v>28</v>
      </c>
      <c r="R27" s="11" t="s">
        <v>28</v>
      </c>
      <c r="S27" s="11" t="s">
        <v>28</v>
      </c>
      <c r="T27" s="11" t="s">
        <v>28</v>
      </c>
      <c r="U27" s="11" t="s">
        <v>28</v>
      </c>
      <c r="V27" s="11" t="s">
        <v>28</v>
      </c>
      <c r="W27" s="11" t="s">
        <v>28</v>
      </c>
      <c r="X27" s="11" t="s">
        <v>28</v>
      </c>
      <c r="Y27" s="11" t="s">
        <v>28</v>
      </c>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pans="1:256" x14ac:dyDescent="0.25">
      <c r="A28" s="11">
        <f ca="1">COUNTIF(G28:OFFSET(G28,0,$D$2-1),"P")+COUNTIF(G28:OFFSET(G28,0,$D$2-1),"X")</f>
        <v>19</v>
      </c>
      <c r="B28" s="11">
        <f t="shared" si="0"/>
        <v>19</v>
      </c>
      <c r="C28" s="12">
        <f ca="1">(COUNTIF(G28:OFFSET(G28,0,$D$2-1),"P")/$D$2)+(COUNTIF(G28:OFFSET(G28,0,$D$2-1),"X")/$D$2)</f>
        <v>1</v>
      </c>
      <c r="D28" s="13" t="str">
        <f t="shared" ca="1" si="1"/>
        <v>PRESENTE</v>
      </c>
      <c r="E28" s="13" t="str">
        <f t="shared" ca="1" si="2"/>
        <v>P</v>
      </c>
      <c r="F28" s="15" t="s">
        <v>54</v>
      </c>
      <c r="G28" s="11" t="s">
        <v>28</v>
      </c>
      <c r="H28" s="11" t="s">
        <v>28</v>
      </c>
      <c r="I28" s="11" t="s">
        <v>28</v>
      </c>
      <c r="J28" s="11" t="s">
        <v>28</v>
      </c>
      <c r="K28" s="11" t="s">
        <v>28</v>
      </c>
      <c r="L28" s="11" t="s">
        <v>28</v>
      </c>
      <c r="M28" s="11" t="s">
        <v>28</v>
      </c>
      <c r="N28" s="11" t="s">
        <v>28</v>
      </c>
      <c r="O28" s="11" t="s">
        <v>28</v>
      </c>
      <c r="P28" s="11" t="s">
        <v>28</v>
      </c>
      <c r="Q28" s="11" t="s">
        <v>28</v>
      </c>
      <c r="R28" s="11" t="s">
        <v>28</v>
      </c>
      <c r="S28" s="11" t="s">
        <v>28</v>
      </c>
      <c r="T28" s="11" t="s">
        <v>28</v>
      </c>
      <c r="U28" s="11" t="s">
        <v>28</v>
      </c>
      <c r="V28" s="11" t="s">
        <v>28</v>
      </c>
      <c r="W28" s="11" t="s">
        <v>28</v>
      </c>
      <c r="X28" s="11" t="s">
        <v>28</v>
      </c>
      <c r="Y28" s="11" t="s">
        <v>28</v>
      </c>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pans="1:256" x14ac:dyDescent="0.25">
      <c r="A29" s="11">
        <f ca="1">COUNTIF(G29:OFFSET(G29,0,$D$2-1),"P")+COUNTIF(G29:OFFSET(G29,0,$D$2-1),"X")</f>
        <v>19</v>
      </c>
      <c r="B29" s="11">
        <f t="shared" si="0"/>
        <v>19</v>
      </c>
      <c r="C29" s="12">
        <f ca="1">(COUNTIF(G29:OFFSET(G29,0,$D$2-1),"P")/$D$2)+(COUNTIF(G29:OFFSET(G29,0,$D$2-1),"X")/$D$2)</f>
        <v>1</v>
      </c>
      <c r="D29" s="13" t="str">
        <f t="shared" ca="1" si="1"/>
        <v>PRESENTE</v>
      </c>
      <c r="E29" s="13" t="str">
        <f t="shared" ca="1" si="2"/>
        <v>P</v>
      </c>
      <c r="F29" s="15" t="s">
        <v>55</v>
      </c>
      <c r="G29" s="11" t="s">
        <v>28</v>
      </c>
      <c r="H29" s="11" t="s">
        <v>28</v>
      </c>
      <c r="I29" s="11" t="s">
        <v>28</v>
      </c>
      <c r="J29" s="11" t="s">
        <v>28</v>
      </c>
      <c r="K29" s="11" t="s">
        <v>28</v>
      </c>
      <c r="L29" s="11" t="s">
        <v>28</v>
      </c>
      <c r="M29" s="11" t="s">
        <v>28</v>
      </c>
      <c r="N29" s="11" t="s">
        <v>28</v>
      </c>
      <c r="O29" s="11" t="s">
        <v>28</v>
      </c>
      <c r="P29" s="11" t="s">
        <v>28</v>
      </c>
      <c r="Q29" s="11" t="s">
        <v>28</v>
      </c>
      <c r="R29" s="11" t="s">
        <v>28</v>
      </c>
      <c r="S29" s="11" t="s">
        <v>28</v>
      </c>
      <c r="T29" s="11" t="s">
        <v>28</v>
      </c>
      <c r="U29" s="11" t="s">
        <v>28</v>
      </c>
      <c r="V29" s="11" t="s">
        <v>28</v>
      </c>
      <c r="W29" s="11" t="s">
        <v>28</v>
      </c>
      <c r="X29" s="11" t="s">
        <v>28</v>
      </c>
      <c r="Y29" s="11" t="s">
        <v>28</v>
      </c>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pans="1:256" x14ac:dyDescent="0.25">
      <c r="A30" s="11">
        <f ca="1">COUNTIF(G30:OFFSET(G30,0,$D$2-1),"P")+COUNTIF(G30:OFFSET(G30,0,$D$2-1),"X")</f>
        <v>19</v>
      </c>
      <c r="B30" s="11">
        <f t="shared" si="0"/>
        <v>19</v>
      </c>
      <c r="C30" s="12">
        <f ca="1">(COUNTIF(G30:OFFSET(G30,0,$D$2-1),"P")/$D$2)+(COUNTIF(G30:OFFSET(G30,0,$D$2-1),"X")/$D$2)</f>
        <v>1</v>
      </c>
      <c r="D30" s="13" t="str">
        <f t="shared" ca="1" si="1"/>
        <v>PRESENTE</v>
      </c>
      <c r="E30" s="13" t="str">
        <f t="shared" ca="1" si="2"/>
        <v>P</v>
      </c>
      <c r="F30" s="15" t="s">
        <v>56</v>
      </c>
      <c r="G30" s="11" t="s">
        <v>28</v>
      </c>
      <c r="H30" s="11" t="s">
        <v>28</v>
      </c>
      <c r="I30" s="11" t="s">
        <v>28</v>
      </c>
      <c r="J30" s="11" t="s">
        <v>28</v>
      </c>
      <c r="K30" s="11" t="s">
        <v>28</v>
      </c>
      <c r="L30" s="11" t="s">
        <v>28</v>
      </c>
      <c r="M30" s="11" t="s">
        <v>28</v>
      </c>
      <c r="N30" s="11" t="s">
        <v>28</v>
      </c>
      <c r="O30" s="11" t="s">
        <v>28</v>
      </c>
      <c r="P30" s="11" t="s">
        <v>28</v>
      </c>
      <c r="Q30" s="11" t="s">
        <v>28</v>
      </c>
      <c r="R30" s="11" t="s">
        <v>28</v>
      </c>
      <c r="S30" s="11" t="s">
        <v>28</v>
      </c>
      <c r="T30" s="11" t="s">
        <v>28</v>
      </c>
      <c r="U30" s="11" t="s">
        <v>28</v>
      </c>
      <c r="V30" s="11" t="s">
        <v>28</v>
      </c>
      <c r="W30" s="11" t="s">
        <v>28</v>
      </c>
      <c r="X30" s="11" t="s">
        <v>28</v>
      </c>
      <c r="Y30" s="11" t="s">
        <v>28</v>
      </c>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pans="1:256" x14ac:dyDescent="0.25">
      <c r="A31" s="11">
        <f ca="1">COUNTIF(G31:OFFSET(G31,0,$D$2-1),"P")+COUNTIF(G31:OFFSET(G31,0,$D$2-1),"X")</f>
        <v>18</v>
      </c>
      <c r="B31" s="11">
        <f t="shared" si="0"/>
        <v>19</v>
      </c>
      <c r="C31" s="12">
        <f ca="1">(COUNTIF(G31:OFFSET(G31,0,$D$2-1),"P")/$D$2)+(COUNTIF(G31:OFFSET(G31,0,$D$2-1),"X")/$D$2)</f>
        <v>0.94736842105263153</v>
      </c>
      <c r="D31" s="13" t="str">
        <f t="shared" ca="1" si="1"/>
        <v>PRESENTE</v>
      </c>
      <c r="E31" s="13" t="str">
        <f t="shared" ca="1" si="2"/>
        <v>P</v>
      </c>
      <c r="F31" s="15" t="s">
        <v>57</v>
      </c>
      <c r="G31" s="11" t="s">
        <v>28</v>
      </c>
      <c r="H31" s="11" t="s">
        <v>28</v>
      </c>
      <c r="I31" s="11" t="s">
        <v>28</v>
      </c>
      <c r="J31" s="11" t="s">
        <v>28</v>
      </c>
      <c r="K31" s="11" t="s">
        <v>28</v>
      </c>
      <c r="L31" s="11" t="s">
        <v>28</v>
      </c>
      <c r="M31" s="11" t="s">
        <v>28</v>
      </c>
      <c r="N31" s="11" t="s">
        <v>30</v>
      </c>
      <c r="O31" s="11" t="s">
        <v>28</v>
      </c>
      <c r="P31" s="11" t="s">
        <v>28</v>
      </c>
      <c r="Q31" s="11" t="s">
        <v>28</v>
      </c>
      <c r="R31" s="11" t="s">
        <v>28</v>
      </c>
      <c r="S31" s="11" t="s">
        <v>28</v>
      </c>
      <c r="T31" s="11" t="s">
        <v>28</v>
      </c>
      <c r="U31" s="11" t="s">
        <v>28</v>
      </c>
      <c r="V31" s="11" t="s">
        <v>28</v>
      </c>
      <c r="W31" s="11" t="s">
        <v>28</v>
      </c>
      <c r="X31" s="11" t="s">
        <v>28</v>
      </c>
      <c r="Y31" s="11" t="s">
        <v>28</v>
      </c>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pans="1:256" x14ac:dyDescent="0.25">
      <c r="A32" s="11">
        <f ca="1">COUNTIF(G32:OFFSET(G32,0,$D$2-1),"P")+COUNTIF(G32:OFFSET(G32,0,$D$2-1),"X")</f>
        <v>18</v>
      </c>
      <c r="B32" s="11">
        <f t="shared" si="0"/>
        <v>19</v>
      </c>
      <c r="C32" s="12">
        <f ca="1">(COUNTIF(G32:OFFSET(G32,0,$D$2-1),"P")/$D$2)+(COUNTIF(G32:OFFSET(G32,0,$D$2-1),"X")/$D$2)</f>
        <v>0.94736842105263153</v>
      </c>
      <c r="D32" s="13" t="str">
        <f t="shared" ca="1" si="1"/>
        <v>PRESENTE</v>
      </c>
      <c r="E32" s="13" t="str">
        <f t="shared" ca="1" si="2"/>
        <v>P</v>
      </c>
      <c r="F32" s="15" t="s">
        <v>58</v>
      </c>
      <c r="G32" s="11" t="s">
        <v>28</v>
      </c>
      <c r="H32" s="11" t="s">
        <v>28</v>
      </c>
      <c r="I32" s="11" t="s">
        <v>28</v>
      </c>
      <c r="J32" s="11" t="s">
        <v>28</v>
      </c>
      <c r="K32" s="11" t="s">
        <v>28</v>
      </c>
      <c r="L32" s="11" t="s">
        <v>28</v>
      </c>
      <c r="M32" s="11" t="s">
        <v>28</v>
      </c>
      <c r="N32" s="11" t="s">
        <v>30</v>
      </c>
      <c r="O32" s="11" t="s">
        <v>28</v>
      </c>
      <c r="P32" s="11" t="s">
        <v>28</v>
      </c>
      <c r="Q32" s="11" t="s">
        <v>28</v>
      </c>
      <c r="R32" s="11" t="s">
        <v>28</v>
      </c>
      <c r="S32" s="11" t="s">
        <v>28</v>
      </c>
      <c r="T32" s="11" t="s">
        <v>28</v>
      </c>
      <c r="U32" s="11" t="s">
        <v>28</v>
      </c>
      <c r="V32" s="11" t="s">
        <v>28</v>
      </c>
      <c r="W32" s="11" t="s">
        <v>28</v>
      </c>
      <c r="X32" s="11" t="s">
        <v>28</v>
      </c>
      <c r="Y32" s="11" t="s">
        <v>28</v>
      </c>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pans="1:256" x14ac:dyDescent="0.25">
      <c r="A33" s="11">
        <f ca="1">COUNTIF(G33:OFFSET(G33,0,$D$2-1),"P")+COUNTIF(G33:OFFSET(G33,0,$D$2-1),"X")</f>
        <v>15</v>
      </c>
      <c r="B33" s="11">
        <f t="shared" si="0"/>
        <v>19</v>
      </c>
      <c r="C33" s="12">
        <f ca="1">(COUNTIF(G33:OFFSET(G33,0,$D$2-1),"P")/$D$2)+(COUNTIF(G33:OFFSET(G33,0,$D$2-1),"X")/$D$2)</f>
        <v>0.78947368421052633</v>
      </c>
      <c r="D33" s="13" t="str">
        <f t="shared" ca="1" si="1"/>
        <v>PRESENTE</v>
      </c>
      <c r="E33" s="13" t="str">
        <f t="shared" ca="1" si="2"/>
        <v>P</v>
      </c>
      <c r="F33" s="15" t="s">
        <v>59</v>
      </c>
      <c r="G33" s="11" t="s">
        <v>28</v>
      </c>
      <c r="H33" s="11" t="s">
        <v>30</v>
      </c>
      <c r="I33" s="11" t="s">
        <v>30</v>
      </c>
      <c r="J33" s="11" t="s">
        <v>30</v>
      </c>
      <c r="K33" s="11" t="s">
        <v>28</v>
      </c>
      <c r="L33" s="11" t="s">
        <v>30</v>
      </c>
      <c r="M33" s="11" t="s">
        <v>28</v>
      </c>
      <c r="N33" s="11" t="s">
        <v>28</v>
      </c>
      <c r="O33" s="11" t="s">
        <v>28</v>
      </c>
      <c r="P33" s="11" t="s">
        <v>28</v>
      </c>
      <c r="Q33" s="11" t="s">
        <v>28</v>
      </c>
      <c r="R33" s="11" t="s">
        <v>28</v>
      </c>
      <c r="S33" s="11" t="s">
        <v>28</v>
      </c>
      <c r="T33" s="11" t="s">
        <v>28</v>
      </c>
      <c r="U33" s="11" t="s">
        <v>28</v>
      </c>
      <c r="V33" s="11" t="s">
        <v>28</v>
      </c>
      <c r="W33" s="11" t="s">
        <v>28</v>
      </c>
      <c r="X33" s="11" t="s">
        <v>28</v>
      </c>
      <c r="Y33" s="11" t="s">
        <v>28</v>
      </c>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pans="1:256" x14ac:dyDescent="0.25">
      <c r="A34" s="11">
        <f ca="1">COUNTIF(G34:OFFSET(G34,0,$D$2-1),"P")+COUNTIF(G34:OFFSET(G34,0,$D$2-1),"X")</f>
        <v>18</v>
      </c>
      <c r="B34" s="11">
        <f t="shared" si="0"/>
        <v>19</v>
      </c>
      <c r="C34" s="12">
        <f ca="1">(COUNTIF(G34:OFFSET(G34,0,$D$2-1),"P")/$D$2)+(COUNTIF(G34:OFFSET(G34,0,$D$2-1),"X")/$D$2)</f>
        <v>0.94736842105263153</v>
      </c>
      <c r="D34" s="13" t="str">
        <f t="shared" ca="1" si="1"/>
        <v>PRESENTE</v>
      </c>
      <c r="E34" s="13" t="str">
        <f t="shared" ca="1" si="2"/>
        <v>P</v>
      </c>
      <c r="F34" s="15" t="s">
        <v>60</v>
      </c>
      <c r="G34" s="11" t="s">
        <v>28</v>
      </c>
      <c r="H34" s="11" t="s">
        <v>28</v>
      </c>
      <c r="I34" s="11" t="s">
        <v>28</v>
      </c>
      <c r="J34" s="11" t="s">
        <v>28</v>
      </c>
      <c r="K34" s="11" t="s">
        <v>28</v>
      </c>
      <c r="L34" s="11" t="s">
        <v>30</v>
      </c>
      <c r="M34" s="11" t="s">
        <v>28</v>
      </c>
      <c r="N34" s="11" t="s">
        <v>28</v>
      </c>
      <c r="O34" s="11" t="s">
        <v>28</v>
      </c>
      <c r="P34" s="11" t="s">
        <v>28</v>
      </c>
      <c r="Q34" s="11" t="s">
        <v>28</v>
      </c>
      <c r="R34" s="11" t="s">
        <v>28</v>
      </c>
      <c r="S34" s="11" t="s">
        <v>28</v>
      </c>
      <c r="T34" s="11" t="s">
        <v>28</v>
      </c>
      <c r="U34" s="11" t="s">
        <v>28</v>
      </c>
      <c r="V34" s="11" t="s">
        <v>28</v>
      </c>
      <c r="W34" s="11" t="s">
        <v>28</v>
      </c>
      <c r="X34" s="11" t="s">
        <v>28</v>
      </c>
      <c r="Y34" s="11" t="s">
        <v>28</v>
      </c>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x14ac:dyDescent="0.25">
      <c r="A35" s="11">
        <f ca="1">COUNTIF(G35:OFFSET(G35,0,$D$2-1),"P")+COUNTIF(G35:OFFSET(G35,0,$D$2-1),"X")</f>
        <v>17</v>
      </c>
      <c r="B35" s="11">
        <f t="shared" si="0"/>
        <v>19</v>
      </c>
      <c r="C35" s="12">
        <f ca="1">(COUNTIF(G35:OFFSET(G35,0,$D$2-1),"P")/$D$2)+(COUNTIF(G35:OFFSET(G35,0,$D$2-1),"X")/$D$2)</f>
        <v>0.89473684210526316</v>
      </c>
      <c r="D35" s="13" t="str">
        <f t="shared" ca="1" si="1"/>
        <v>PRESENTE</v>
      </c>
      <c r="E35" s="13" t="str">
        <f t="shared" ca="1" si="2"/>
        <v>P</v>
      </c>
      <c r="F35" s="15" t="s">
        <v>61</v>
      </c>
      <c r="G35" s="11" t="s">
        <v>28</v>
      </c>
      <c r="H35" s="11" t="s">
        <v>28</v>
      </c>
      <c r="I35" s="11" t="s">
        <v>28</v>
      </c>
      <c r="J35" s="11" t="s">
        <v>28</v>
      </c>
      <c r="K35" s="11" t="s">
        <v>28</v>
      </c>
      <c r="L35" s="11" t="s">
        <v>28</v>
      </c>
      <c r="M35" s="11" t="s">
        <v>28</v>
      </c>
      <c r="N35" s="11" t="s">
        <v>28</v>
      </c>
      <c r="O35" s="11" t="s">
        <v>28</v>
      </c>
      <c r="P35" s="11" t="s">
        <v>28</v>
      </c>
      <c r="Q35" s="11" t="s">
        <v>28</v>
      </c>
      <c r="R35" s="11" t="s">
        <v>28</v>
      </c>
      <c r="S35" s="11" t="s">
        <v>28</v>
      </c>
      <c r="T35" s="11" t="s">
        <v>30</v>
      </c>
      <c r="U35" s="11" t="s">
        <v>28</v>
      </c>
      <c r="V35" s="11" t="s">
        <v>28</v>
      </c>
      <c r="W35" s="11" t="s">
        <v>28</v>
      </c>
      <c r="X35" s="11" t="s">
        <v>30</v>
      </c>
      <c r="Y35" s="11" t="s">
        <v>28</v>
      </c>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x14ac:dyDescent="0.25">
      <c r="A36" s="11">
        <f ca="1">COUNTIF(G36:OFFSET(G36,0,$D$2-1),"P")+COUNTIF(G36:OFFSET(G36,0,$D$2-1),"X")</f>
        <v>15</v>
      </c>
      <c r="B36" s="11">
        <f t="shared" si="0"/>
        <v>19</v>
      </c>
      <c r="C36" s="12">
        <f ca="1">(COUNTIF(G36:OFFSET(G36,0,$D$2-1),"P")/$D$2)+(COUNTIF(G36:OFFSET(G36,0,$D$2-1),"X")/$D$2)</f>
        <v>0.78947368421052633</v>
      </c>
      <c r="D36" s="13" t="str">
        <f t="shared" ca="1" si="1"/>
        <v>PRESENTE</v>
      </c>
      <c r="E36" s="13" t="str">
        <f t="shared" ca="1" si="2"/>
        <v>P</v>
      </c>
      <c r="F36" s="15" t="s">
        <v>62</v>
      </c>
      <c r="G36" s="11" t="s">
        <v>28</v>
      </c>
      <c r="H36" s="11" t="s">
        <v>30</v>
      </c>
      <c r="I36" s="11" t="s">
        <v>30</v>
      </c>
      <c r="J36" s="11" t="s">
        <v>28</v>
      </c>
      <c r="K36" s="11" t="s">
        <v>28</v>
      </c>
      <c r="L36" s="11" t="s">
        <v>30</v>
      </c>
      <c r="M36" s="11" t="s">
        <v>30</v>
      </c>
      <c r="N36" s="11" t="s">
        <v>28</v>
      </c>
      <c r="O36" s="11" t="s">
        <v>28</v>
      </c>
      <c r="P36" s="11" t="s">
        <v>28</v>
      </c>
      <c r="Q36" s="11" t="s">
        <v>28</v>
      </c>
      <c r="R36" s="11" t="s">
        <v>28</v>
      </c>
      <c r="S36" s="11" t="s">
        <v>28</v>
      </c>
      <c r="T36" s="11" t="s">
        <v>28</v>
      </c>
      <c r="U36" s="11" t="s">
        <v>28</v>
      </c>
      <c r="V36" s="11" t="s">
        <v>28</v>
      </c>
      <c r="W36" s="11" t="s">
        <v>28</v>
      </c>
      <c r="X36" s="11" t="s">
        <v>28</v>
      </c>
      <c r="Y36" s="11" t="s">
        <v>28</v>
      </c>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x14ac:dyDescent="0.25">
      <c r="A37" s="11">
        <f ca="1">COUNTIF(G37:OFFSET(G37,0,$D$2-1),"P")+COUNTIF(G37:OFFSET(G37,0,$D$2-1),"X")</f>
        <v>19</v>
      </c>
      <c r="B37" s="11">
        <f t="shared" si="0"/>
        <v>19</v>
      </c>
      <c r="C37" s="12">
        <f ca="1">(COUNTIF(G37:OFFSET(G37,0,$D$2-1),"P")/$D$2)+(COUNTIF(G37:OFFSET(G37,0,$D$2-1),"X")/$D$2)</f>
        <v>1</v>
      </c>
      <c r="D37" s="13" t="str">
        <f t="shared" ca="1" si="1"/>
        <v>PRESENTE</v>
      </c>
      <c r="E37" s="13" t="str">
        <f t="shared" ca="1" si="2"/>
        <v>P</v>
      </c>
      <c r="F37" s="15" t="s">
        <v>63</v>
      </c>
      <c r="G37" s="11" t="s">
        <v>28</v>
      </c>
      <c r="H37" s="11" t="s">
        <v>28</v>
      </c>
      <c r="I37" s="11" t="s">
        <v>28</v>
      </c>
      <c r="J37" s="11" t="s">
        <v>28</v>
      </c>
      <c r="K37" s="11" t="s">
        <v>28</v>
      </c>
      <c r="L37" s="11" t="s">
        <v>28</v>
      </c>
      <c r="M37" s="11" t="s">
        <v>28</v>
      </c>
      <c r="N37" s="11" t="s">
        <v>28</v>
      </c>
      <c r="O37" s="11" t="s">
        <v>28</v>
      </c>
      <c r="P37" s="11" t="s">
        <v>28</v>
      </c>
      <c r="Q37" s="11" t="s">
        <v>28</v>
      </c>
      <c r="R37" s="11" t="s">
        <v>28</v>
      </c>
      <c r="S37" s="11" t="s">
        <v>28</v>
      </c>
      <c r="T37" s="11" t="s">
        <v>28</v>
      </c>
      <c r="U37" s="11" t="s">
        <v>28</v>
      </c>
      <c r="V37" s="11" t="s">
        <v>28</v>
      </c>
      <c r="W37" s="11" t="s">
        <v>28</v>
      </c>
      <c r="X37" s="11" t="s">
        <v>28</v>
      </c>
      <c r="Y37" s="11" t="s">
        <v>28</v>
      </c>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x14ac:dyDescent="0.25">
      <c r="A38" s="11">
        <f ca="1">COUNTIF(G38:OFFSET(G38,0,$D$2-1),"P")+COUNTIF(G38:OFFSET(G38,0,$D$2-1),"X")</f>
        <v>18</v>
      </c>
      <c r="B38" s="11">
        <f t="shared" si="0"/>
        <v>19</v>
      </c>
      <c r="C38" s="12">
        <f ca="1">(COUNTIF(G38:OFFSET(G38,0,$D$2-1),"P")/$D$2)+(COUNTIF(G38:OFFSET(G38,0,$D$2-1),"X")/$D$2)</f>
        <v>0.94736842105263153</v>
      </c>
      <c r="D38" s="13" t="str">
        <f t="shared" ca="1" si="1"/>
        <v>PRESENTE</v>
      </c>
      <c r="E38" s="13" t="str">
        <f t="shared" ca="1" si="2"/>
        <v>P</v>
      </c>
      <c r="F38" s="15" t="s">
        <v>64</v>
      </c>
      <c r="G38" s="11" t="s">
        <v>28</v>
      </c>
      <c r="H38" s="11" t="s">
        <v>28</v>
      </c>
      <c r="I38" s="11" t="s">
        <v>28</v>
      </c>
      <c r="J38" s="11" t="s">
        <v>28</v>
      </c>
      <c r="K38" s="11" t="s">
        <v>28</v>
      </c>
      <c r="L38" s="11" t="s">
        <v>28</v>
      </c>
      <c r="M38" s="11" t="s">
        <v>30</v>
      </c>
      <c r="N38" s="11" t="s">
        <v>28</v>
      </c>
      <c r="O38" s="11" t="s">
        <v>28</v>
      </c>
      <c r="P38" s="11" t="s">
        <v>28</v>
      </c>
      <c r="Q38" s="11" t="s">
        <v>28</v>
      </c>
      <c r="R38" s="11" t="s">
        <v>28</v>
      </c>
      <c r="S38" s="11" t="s">
        <v>28</v>
      </c>
      <c r="T38" s="11" t="s">
        <v>28</v>
      </c>
      <c r="U38" s="11" t="s">
        <v>28</v>
      </c>
      <c r="V38" s="11" t="s">
        <v>28</v>
      </c>
      <c r="W38" s="11" t="s">
        <v>28</v>
      </c>
      <c r="X38" s="11" t="s">
        <v>28</v>
      </c>
      <c r="Y38" s="11" t="s">
        <v>28</v>
      </c>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pans="1:256" x14ac:dyDescent="0.25">
      <c r="A39" s="11">
        <f ca="1">COUNTIF(G39:OFFSET(G39,0,$D$2-1),"P")+COUNTIF(G39:OFFSET(G39,0,$D$2-1),"X")</f>
        <v>14</v>
      </c>
      <c r="B39" s="11">
        <f t="shared" si="0"/>
        <v>19</v>
      </c>
      <c r="C39" s="12">
        <f ca="1">(COUNTIF(G39:OFFSET(G39,0,$D$2-1),"P")/$D$2)+(COUNTIF(G39:OFFSET(G39,0,$D$2-1),"X")/$D$2)</f>
        <v>0.73684210526315785</v>
      </c>
      <c r="D39" s="13" t="str">
        <f t="shared" ca="1" si="1"/>
        <v>PRESENTE</v>
      </c>
      <c r="E39" s="13" t="str">
        <f t="shared" ca="1" si="2"/>
        <v>P</v>
      </c>
      <c r="F39" s="15" t="s">
        <v>65</v>
      </c>
      <c r="G39" s="11" t="s">
        <v>28</v>
      </c>
      <c r="H39" s="11" t="s">
        <v>30</v>
      </c>
      <c r="I39" s="11" t="s">
        <v>30</v>
      </c>
      <c r="J39" s="11" t="s">
        <v>30</v>
      </c>
      <c r="K39" s="11" t="s">
        <v>30</v>
      </c>
      <c r="L39" s="11" t="s">
        <v>30</v>
      </c>
      <c r="M39" s="11" t="s">
        <v>28</v>
      </c>
      <c r="N39" s="11" t="s">
        <v>28</v>
      </c>
      <c r="O39" s="11" t="s">
        <v>28</v>
      </c>
      <c r="P39" s="11" t="s">
        <v>28</v>
      </c>
      <c r="Q39" s="11" t="s">
        <v>28</v>
      </c>
      <c r="R39" s="11" t="s">
        <v>28</v>
      </c>
      <c r="S39" s="11" t="s">
        <v>28</v>
      </c>
      <c r="T39" s="11" t="s">
        <v>28</v>
      </c>
      <c r="U39" s="11" t="s">
        <v>28</v>
      </c>
      <c r="V39" s="11" t="s">
        <v>28</v>
      </c>
      <c r="W39" s="11" t="s">
        <v>28</v>
      </c>
      <c r="X39" s="11" t="s">
        <v>28</v>
      </c>
      <c r="Y39" s="11" t="s">
        <v>28</v>
      </c>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pans="1:256" x14ac:dyDescent="0.25">
      <c r="A40" s="11">
        <f ca="1">COUNTIF(G40:OFFSET(G40,0,$D$2-1),"P")+COUNTIF(G40:OFFSET(G40,0,$D$2-1),"X")</f>
        <v>18</v>
      </c>
      <c r="B40" s="11">
        <f t="shared" si="0"/>
        <v>19</v>
      </c>
      <c r="C40" s="12">
        <f ca="1">(COUNTIF(G40:OFFSET(G40,0,$D$2-1),"P")/$D$2)+(COUNTIF(G40:OFFSET(G40,0,$D$2-1),"X")/$D$2)</f>
        <v>0.94736842105263153</v>
      </c>
      <c r="D40" s="13" t="str">
        <f t="shared" ca="1" si="1"/>
        <v>PRESENTE</v>
      </c>
      <c r="E40" s="13" t="str">
        <f t="shared" ca="1" si="2"/>
        <v>P</v>
      </c>
      <c r="F40" s="15" t="s">
        <v>66</v>
      </c>
      <c r="G40" s="11" t="s">
        <v>28</v>
      </c>
      <c r="H40" s="11" t="s">
        <v>28</v>
      </c>
      <c r="I40" s="11" t="s">
        <v>28</v>
      </c>
      <c r="J40" s="11" t="s">
        <v>28</v>
      </c>
      <c r="K40" s="11" t="s">
        <v>28</v>
      </c>
      <c r="L40" s="11" t="s">
        <v>28</v>
      </c>
      <c r="M40" s="11" t="s">
        <v>28</v>
      </c>
      <c r="N40" s="11" t="s">
        <v>28</v>
      </c>
      <c r="O40" s="11" t="s">
        <v>28</v>
      </c>
      <c r="P40" s="11" t="s">
        <v>28</v>
      </c>
      <c r="Q40" s="11" t="s">
        <v>28</v>
      </c>
      <c r="R40" s="11" t="s">
        <v>28</v>
      </c>
      <c r="S40" s="11" t="s">
        <v>30</v>
      </c>
      <c r="T40" s="11" t="s">
        <v>28</v>
      </c>
      <c r="U40" s="11" t="s">
        <v>28</v>
      </c>
      <c r="V40" s="11" t="s">
        <v>28</v>
      </c>
      <c r="W40" s="11" t="s">
        <v>28</v>
      </c>
      <c r="X40" s="11" t="s">
        <v>28</v>
      </c>
      <c r="Y40" s="11" t="s">
        <v>28</v>
      </c>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pans="1:256" x14ac:dyDescent="0.25">
      <c r="A41" s="11">
        <f ca="1">COUNTIF(G41:OFFSET(G41,0,$D$2-1),"P")+COUNTIF(G41:OFFSET(G41,0,$D$2-1),"X")</f>
        <v>13</v>
      </c>
      <c r="B41" s="11">
        <f t="shared" si="0"/>
        <v>19</v>
      </c>
      <c r="C41" s="12">
        <f ca="1">(COUNTIF(G41:OFFSET(G41,0,$D$2-1),"P")/$D$2)+(COUNTIF(G41:OFFSET(G41,0,$D$2-1),"X")/$D$2)</f>
        <v>0.68421052631578949</v>
      </c>
      <c r="D41" s="13" t="str">
        <f t="shared" ca="1" si="1"/>
        <v>PRESENTE</v>
      </c>
      <c r="E41" s="13" t="str">
        <f t="shared" ca="1" si="2"/>
        <v>P</v>
      </c>
      <c r="F41" s="15" t="s">
        <v>67</v>
      </c>
      <c r="G41" s="11" t="s">
        <v>28</v>
      </c>
      <c r="H41" s="11" t="s">
        <v>30</v>
      </c>
      <c r="I41" s="11" t="s">
        <v>30</v>
      </c>
      <c r="J41" s="11" t="s">
        <v>30</v>
      </c>
      <c r="K41" s="11" t="s">
        <v>30</v>
      </c>
      <c r="L41" s="11" t="s">
        <v>28</v>
      </c>
      <c r="M41" s="11" t="s">
        <v>28</v>
      </c>
      <c r="N41" s="11" t="s">
        <v>28</v>
      </c>
      <c r="O41" s="11" t="s">
        <v>28</v>
      </c>
      <c r="P41" s="11" t="s">
        <v>28</v>
      </c>
      <c r="Q41" s="11" t="s">
        <v>28</v>
      </c>
      <c r="R41" s="11" t="s">
        <v>30</v>
      </c>
      <c r="S41" s="11" t="s">
        <v>28</v>
      </c>
      <c r="T41" s="11" t="s">
        <v>28</v>
      </c>
      <c r="U41" s="11" t="s">
        <v>28</v>
      </c>
      <c r="V41" s="11" t="s">
        <v>28</v>
      </c>
      <c r="W41" s="11" t="s">
        <v>28</v>
      </c>
      <c r="X41" s="11" t="s">
        <v>30</v>
      </c>
      <c r="Y41" s="11" t="s">
        <v>28</v>
      </c>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pans="1:256" x14ac:dyDescent="0.25">
      <c r="A42" s="11">
        <f ca="1">COUNTIF(G42:OFFSET(G42,0,$D$2-1),"P")+COUNTIF(G42:OFFSET(G42,0,$D$2-1),"X")</f>
        <v>18</v>
      </c>
      <c r="B42" s="11">
        <f t="shared" si="0"/>
        <v>19</v>
      </c>
      <c r="C42" s="12">
        <f ca="1">(COUNTIF(G42:OFFSET(G42,0,$D$2-1),"P")/$D$2)+(COUNTIF(G42:OFFSET(G42,0,$D$2-1),"X")/$D$2)</f>
        <v>0.94736842105263153</v>
      </c>
      <c r="D42" s="13" t="str">
        <f t="shared" ca="1" si="1"/>
        <v>PRESENTE</v>
      </c>
      <c r="E42" s="13" t="str">
        <f t="shared" ca="1" si="2"/>
        <v>P</v>
      </c>
      <c r="F42" s="15" t="s">
        <v>68</v>
      </c>
      <c r="G42" s="11" t="s">
        <v>28</v>
      </c>
      <c r="H42" s="11" t="s">
        <v>28</v>
      </c>
      <c r="I42" s="11" t="s">
        <v>28</v>
      </c>
      <c r="J42" s="11" t="s">
        <v>28</v>
      </c>
      <c r="K42" s="11" t="s">
        <v>28</v>
      </c>
      <c r="L42" s="11" t="s">
        <v>28</v>
      </c>
      <c r="M42" s="11" t="s">
        <v>28</v>
      </c>
      <c r="N42" s="11" t="s">
        <v>28</v>
      </c>
      <c r="O42" s="11" t="s">
        <v>28</v>
      </c>
      <c r="P42" s="11" t="s">
        <v>28</v>
      </c>
      <c r="Q42" s="11" t="s">
        <v>28</v>
      </c>
      <c r="R42" s="11" t="s">
        <v>28</v>
      </c>
      <c r="S42" s="11" t="s">
        <v>28</v>
      </c>
      <c r="T42" s="11" t="s">
        <v>28</v>
      </c>
      <c r="U42" s="11" t="s">
        <v>30</v>
      </c>
      <c r="V42" s="11" t="s">
        <v>28</v>
      </c>
      <c r="W42" s="11" t="s">
        <v>28</v>
      </c>
      <c r="X42" s="11" t="s">
        <v>28</v>
      </c>
      <c r="Y42" s="11" t="s">
        <v>28</v>
      </c>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pans="1:256" x14ac:dyDescent="0.25">
      <c r="A43" s="11">
        <f ca="1">COUNTIF(G43:OFFSET(G43,0,$D$2-1),"P")+COUNTIF(G43:OFFSET(G43,0,$D$2-1),"X")</f>
        <v>12</v>
      </c>
      <c r="B43" s="11">
        <f t="shared" si="0"/>
        <v>19</v>
      </c>
      <c r="C43" s="12">
        <f ca="1">(COUNTIF(G43:OFFSET(G43,0,$D$2-1),"P")/$D$2)+(COUNTIF(G43:OFFSET(G43,0,$D$2-1),"X")/$D$2)</f>
        <v>0.63157894736842102</v>
      </c>
      <c r="D43" s="13" t="str">
        <f t="shared" ca="1" si="1"/>
        <v>PRESENTE</v>
      </c>
      <c r="E43" s="13" t="str">
        <f t="shared" ca="1" si="2"/>
        <v>P</v>
      </c>
      <c r="F43" s="15" t="s">
        <v>69</v>
      </c>
      <c r="G43" s="11" t="s">
        <v>28</v>
      </c>
      <c r="H43" s="11" t="s">
        <v>30</v>
      </c>
      <c r="I43" s="11" t="s">
        <v>30</v>
      </c>
      <c r="J43" s="11" t="s">
        <v>30</v>
      </c>
      <c r="K43" s="11" t="s">
        <v>30</v>
      </c>
      <c r="L43" s="11" t="s">
        <v>28</v>
      </c>
      <c r="M43" s="11" t="s">
        <v>28</v>
      </c>
      <c r="N43" s="11" t="s">
        <v>28</v>
      </c>
      <c r="O43" s="11" t="s">
        <v>30</v>
      </c>
      <c r="P43" s="11" t="s">
        <v>28</v>
      </c>
      <c r="Q43" s="11" t="s">
        <v>30</v>
      </c>
      <c r="R43" s="11" t="s">
        <v>30</v>
      </c>
      <c r="S43" s="11" t="s">
        <v>28</v>
      </c>
      <c r="T43" s="11" t="s">
        <v>28</v>
      </c>
      <c r="U43" s="11" t="s">
        <v>28</v>
      </c>
      <c r="V43" s="11" t="s">
        <v>28</v>
      </c>
      <c r="W43" s="11" t="s">
        <v>28</v>
      </c>
      <c r="X43" s="11" t="s">
        <v>28</v>
      </c>
      <c r="Y43" s="11" t="s">
        <v>28</v>
      </c>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c r="CL43" s="11"/>
      <c r="CM43" s="11"/>
      <c r="CN43" s="11"/>
      <c r="CO43" s="11"/>
      <c r="CP43" s="11"/>
      <c r="CQ43" s="11"/>
      <c r="CR43" s="11"/>
      <c r="CS43" s="11"/>
      <c r="CT43" s="11"/>
      <c r="CU43" s="11"/>
      <c r="CV43" s="11"/>
      <c r="CW43" s="11"/>
      <c r="CX43" s="11"/>
      <c r="CY43" s="11"/>
      <c r="CZ43" s="11"/>
      <c r="DA43" s="11"/>
      <c r="DB43" s="11"/>
      <c r="DC43" s="11"/>
      <c r="DD43" s="11"/>
      <c r="DE43" s="11"/>
      <c r="DF43" s="11"/>
      <c r="DG43" s="11"/>
      <c r="DH43" s="11"/>
      <c r="DI43" s="11"/>
      <c r="DJ43" s="11"/>
      <c r="DK43" s="11"/>
      <c r="DL43" s="11"/>
      <c r="DM43" s="11"/>
      <c r="DN43" s="11"/>
      <c r="DO43" s="11"/>
      <c r="DP43" s="11"/>
      <c r="DQ43" s="11"/>
      <c r="DR43" s="11"/>
      <c r="DS43" s="11"/>
      <c r="DT43" s="11"/>
      <c r="DU43" s="11"/>
      <c r="DV43" s="11"/>
      <c r="DW43" s="11"/>
      <c r="DX43" s="11"/>
      <c r="DY43" s="11"/>
      <c r="DZ43" s="11"/>
      <c r="EA43" s="11"/>
      <c r="EB43" s="11"/>
      <c r="EC43" s="11"/>
      <c r="ED43" s="11"/>
      <c r="EE43" s="11"/>
      <c r="EF43" s="11"/>
      <c r="EG43" s="11"/>
      <c r="EH43" s="11"/>
      <c r="EI43" s="11"/>
      <c r="EJ43" s="11"/>
      <c r="EK43" s="11"/>
      <c r="EL43" s="11"/>
      <c r="EM43" s="11"/>
      <c r="EN43" s="11"/>
      <c r="EO43" s="11"/>
      <c r="EP43" s="11"/>
      <c r="EQ43" s="11"/>
      <c r="ER43" s="11"/>
      <c r="ES43" s="11"/>
      <c r="ET43" s="11"/>
      <c r="EU43" s="11"/>
      <c r="EV43" s="11"/>
      <c r="EW43" s="11"/>
      <c r="EX43" s="11"/>
      <c r="EY43" s="11"/>
      <c r="EZ43" s="11"/>
      <c r="FA43" s="11"/>
      <c r="FB43" s="11"/>
      <c r="FC43" s="11"/>
      <c r="FD43" s="11"/>
      <c r="FE43" s="11"/>
      <c r="FF43" s="11"/>
      <c r="FG43" s="11"/>
      <c r="FH43" s="11"/>
      <c r="FI43" s="11"/>
      <c r="FJ43" s="11"/>
      <c r="FK43" s="11"/>
      <c r="FL43" s="11"/>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pans="1:256" x14ac:dyDescent="0.25">
      <c r="A44" s="11">
        <f ca="1">COUNTIF(G44:OFFSET(G44,0,$D$2-1),"P")+COUNTIF(G44:OFFSET(G44,0,$D$2-1),"X")</f>
        <v>19</v>
      </c>
      <c r="B44" s="13">
        <f t="shared" si="0"/>
        <v>19</v>
      </c>
      <c r="C44" s="12">
        <f ca="1">(COUNTIF(G44:OFFSET(G44,0,$D$2-1),"P")/$D$2)+(COUNTIF(G44:OFFSET(G44,0,$D$2-1),"X")/$D$2)</f>
        <v>1</v>
      </c>
      <c r="D44" s="13" t="str">
        <f t="shared" ca="1" si="1"/>
        <v>PRESENTE</v>
      </c>
      <c r="E44" s="13" t="str">
        <f t="shared" ca="1" si="2"/>
        <v>P</v>
      </c>
      <c r="F44" s="15" t="s">
        <v>70</v>
      </c>
      <c r="G44" s="11" t="s">
        <v>28</v>
      </c>
      <c r="H44" s="11" t="s">
        <v>46</v>
      </c>
      <c r="I44" s="11" t="s">
        <v>46</v>
      </c>
      <c r="J44" s="11" t="s">
        <v>46</v>
      </c>
      <c r="K44" s="11" t="s">
        <v>46</v>
      </c>
      <c r="L44" s="11" t="s">
        <v>46</v>
      </c>
      <c r="M44" s="11" t="s">
        <v>46</v>
      </c>
      <c r="N44" s="11" t="s">
        <v>28</v>
      </c>
      <c r="O44" s="11" t="s">
        <v>46</v>
      </c>
      <c r="P44" s="11" t="s">
        <v>46</v>
      </c>
      <c r="Q44" s="11" t="s">
        <v>46</v>
      </c>
      <c r="R44" s="11" t="s">
        <v>46</v>
      </c>
      <c r="S44" s="11" t="s">
        <v>46</v>
      </c>
      <c r="T44" s="11" t="s">
        <v>46</v>
      </c>
      <c r="U44" s="11" t="s">
        <v>46</v>
      </c>
      <c r="V44" s="11" t="s">
        <v>28</v>
      </c>
      <c r="W44" s="11" t="s">
        <v>46</v>
      </c>
      <c r="X44" s="11" t="s">
        <v>28</v>
      </c>
      <c r="Y44" s="11" t="s">
        <v>28</v>
      </c>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pans="1:256" s="21" customFormat="1" ht="21" x14ac:dyDescent="0.35">
      <c r="A45" s="16"/>
      <c r="B45" s="16"/>
      <c r="C45" s="17"/>
      <c r="D45" s="16"/>
      <c r="E45" s="18"/>
      <c r="F45" s="19" t="s">
        <v>71</v>
      </c>
      <c r="G45" s="20">
        <f>COUNTIF(G4:G44,"P")+COUNTIF(G4:G44,"X")</f>
        <v>39</v>
      </c>
      <c r="H45" s="20">
        <f t="shared" ref="H45:BQ45" si="3">COUNTIF(H4:H44,"P")+COUNTIF(H4:H44,"X")</f>
        <v>30</v>
      </c>
      <c r="I45" s="20">
        <f t="shared" si="3"/>
        <v>30</v>
      </c>
      <c r="J45" s="20">
        <f t="shared" si="3"/>
        <v>31</v>
      </c>
      <c r="K45" s="20">
        <f t="shared" si="3"/>
        <v>32</v>
      </c>
      <c r="L45" s="20">
        <f t="shared" si="3"/>
        <v>31</v>
      </c>
      <c r="M45" s="20">
        <f t="shared" si="3"/>
        <v>36</v>
      </c>
      <c r="N45" s="20">
        <f t="shared" si="3"/>
        <v>36</v>
      </c>
      <c r="O45" s="20">
        <f t="shared" si="3"/>
        <v>36</v>
      </c>
      <c r="P45" s="20">
        <f t="shared" si="3"/>
        <v>37</v>
      </c>
      <c r="Q45" s="20">
        <f t="shared" si="3"/>
        <v>35</v>
      </c>
      <c r="R45" s="20">
        <f t="shared" si="3"/>
        <v>32</v>
      </c>
      <c r="S45" s="20">
        <f t="shared" si="3"/>
        <v>35</v>
      </c>
      <c r="T45" s="20">
        <f t="shared" si="3"/>
        <v>35</v>
      </c>
      <c r="U45" s="20">
        <f t="shared" si="3"/>
        <v>37</v>
      </c>
      <c r="V45" s="20">
        <f t="shared" si="3"/>
        <v>38</v>
      </c>
      <c r="W45" s="20">
        <f t="shared" si="3"/>
        <v>37</v>
      </c>
      <c r="X45" s="20">
        <f t="shared" si="3"/>
        <v>33</v>
      </c>
      <c r="Y45" s="20">
        <f t="shared" si="3"/>
        <v>35</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3" t="s">
        <v>72</v>
      </c>
    </row>
    <row r="48" spans="1:256" x14ac:dyDescent="0.25">
      <c r="D48" s="22" t="s">
        <v>28</v>
      </c>
      <c r="E48" s="22"/>
      <c r="F48" s="23" t="s">
        <v>73</v>
      </c>
    </row>
    <row r="49" spans="1:15" x14ac:dyDescent="0.25">
      <c r="D49" s="22" t="s">
        <v>30</v>
      </c>
      <c r="E49" s="22"/>
      <c r="F49" s="23" t="s">
        <v>74</v>
      </c>
    </row>
    <row r="50" spans="1:15" x14ac:dyDescent="0.25">
      <c r="D50" s="22" t="s">
        <v>75</v>
      </c>
      <c r="E50" s="22"/>
      <c r="F50" s="23" t="s">
        <v>76</v>
      </c>
    </row>
    <row r="51" spans="1:15" x14ac:dyDescent="0.25">
      <c r="D51" s="22" t="s">
        <v>77</v>
      </c>
      <c r="E51" s="22"/>
      <c r="F51" s="23" t="s">
        <v>78</v>
      </c>
    </row>
    <row r="52" spans="1:15" x14ac:dyDescent="0.25">
      <c r="D52" s="22" t="s">
        <v>79</v>
      </c>
      <c r="E52" s="22"/>
      <c r="F52" s="23" t="s">
        <v>80</v>
      </c>
    </row>
    <row r="53" spans="1:15" x14ac:dyDescent="0.25">
      <c r="D53" s="22" t="s">
        <v>46</v>
      </c>
      <c r="E53" s="22"/>
      <c r="F53" s="23" t="s">
        <v>81</v>
      </c>
    </row>
    <row r="54" spans="1:15" ht="15.75" thickBot="1" x14ac:dyDescent="0.3"/>
    <row r="55" spans="1:15" ht="24" thickBot="1" x14ac:dyDescent="0.3">
      <c r="A55" s="24" t="s">
        <v>82</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83</v>
      </c>
      <c r="B57" s="25"/>
      <c r="C57" s="25"/>
      <c r="D57" s="25"/>
      <c r="E57" s="25"/>
      <c r="F57" s="25"/>
      <c r="G57" s="25"/>
      <c r="H57" s="25"/>
      <c r="I57" s="25"/>
      <c r="J57" s="25"/>
      <c r="K57" s="25"/>
      <c r="L57" s="25"/>
      <c r="M57" s="25"/>
      <c r="N57" s="25"/>
      <c r="O57" s="26"/>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04-08-2016</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Rafael José da Silva Mota</dc:creator>
  <cp:lastModifiedBy>Rafael José da Silva Mota</cp:lastModifiedBy>
  <dcterms:created xsi:type="dcterms:W3CDTF">2016-09-09T14:31:20Z</dcterms:created>
  <dcterms:modified xsi:type="dcterms:W3CDTF">2016-09-09T14:32:24Z</dcterms:modified>
</cp:coreProperties>
</file>