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8-09-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<sst xmlns="http://schemas.openxmlformats.org/spreadsheetml/2006/main" count="107" uniqueCount="66">
  <si>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</si>
  <si>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</si>
  <si>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</si>
  <si>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</si>
  <si>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</si>
  <si>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</si>
  <si>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</si>
  <si>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</si>
  <si>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</si>
  <si>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</si>
  <si>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</si>
  <si>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</si>
  <si>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</si>
  <si>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</si>
  <si>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</si>
  <si>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</si>
  <si>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</si>
  <si>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</si>
  <si>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</si>
  <si>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</si>
  <si>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</si>
  <si>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</si>
  <si>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</si>
  <si>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</si>
  <si>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</si>
  <si>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</si>
  <si>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</si>
  <si>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</si>
  <si>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</si>
  <si>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</si>
  <si>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</si>
  <si>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</si>
  <si>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</si>
  <si>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</si>
  <si>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</si>
  <si>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</si>
  <si>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</si>
  <si>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</si>
  <si>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</si>
  <si>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</si>
  <si>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</si>
  <si>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</si>
  <si>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</si>
  <si>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</si>
  <si>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</si>
  <si>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</si>
  <si>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</si>
  <si>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</si>
  <si>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</si>
  <si>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</si>
  <si>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</si>
  <si>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</si>
  <si>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</si>
  <si>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</si>
  <si>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</si>
  <si>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</si>
  <si>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</si>
  <si>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TOTAL DE EVENTOS EM QUE O VEREADOR ESTEVE PRESENTE</t>
  </si>
  <si>
    <t>TOTAL DE EVENTOS DO DIA</t>
  </si>
  <si>
    <t>PRESENÇA/AUSÊNCIA</t>
  </si>
  <si>
    <t>Percentual</t>
  </si>
  <si>
    <t>Total</t>
  </si>
  <si>
    <t xml:space="preserve">Data de publicação </t>
  </si>
  <si>
    <t>Relatório Individualizado de Presença</t>
  </si>
  <si>
    <t>.Presente no início da reunião, dentro dos 30min seguintes à sua abertura?</t>
  </si>
  <si>
    <t>75ª Reunião Ordinária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</si>
</sst>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6">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cellStyleXfs>
  <cellXfs count="28">
    <xf numFmtId="0" fontId="0" fillId="0" borderId="0" xfId="0" applyFont="1" applyAlignment="1">
      <alignment/>
    </xf>
    <xf numFmtId="0" fontId="0" fillId="0" borderId="0" xfId="0" applyAlignment="1" applyProtection="1">
      <alignment/>
      <protection/>
    </xf>
    <xf numFmtId="0" fontId="41"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2" fillId="0" borderId="0" xfId="0" applyFont="1" applyAlignment="1" applyProtection="1">
      <alignment/>
      <protection/>
    </xf>
    <xf numFmtId="0" fontId="42" fillId="0" borderId="0" xfId="0" applyNumberFormat="1" applyFont="1" applyAlignment="1">
      <alignment/>
    </xf>
    <xf numFmtId="0" fontId="42" fillId="0" borderId="0" xfId="0" applyFont="1" applyAlignment="1">
      <alignment/>
    </xf>
    <xf numFmtId="0" fontId="43" fillId="0" borderId="10" xfId="0" applyFont="1" applyBorder="1" applyAlignment="1">
      <alignment vertical="center"/>
    </xf>
    <xf numFmtId="9" fontId="43"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3" fillId="0" borderId="11" xfId="0" applyFont="1" applyBorder="1" applyAlignment="1">
      <alignment horizontal="left" vertical="center"/>
    </xf>
    <xf numFmtId="0" fontId="43" fillId="0" borderId="11" xfId="0" applyFont="1" applyBorder="1" applyAlignment="1">
      <alignment vertical="center"/>
    </xf>
    <xf numFmtId="0" fontId="26" fillId="0" borderId="0" xfId="0" applyFont="1" applyAlignment="1" applyProtection="1">
      <alignment/>
      <protection/>
    </xf>
    <xf numFmtId="0" fontId="43" fillId="0" borderId="0" xfId="0" applyFont="1" applyBorder="1" applyAlignment="1">
      <alignment vertical="center"/>
    </xf>
    <xf numFmtId="0" fontId="43" fillId="0" borderId="12" xfId="0" applyFont="1" applyBorder="1" applyAlignment="1">
      <alignment vertical="center"/>
    </xf>
    <xf numFmtId="0" fontId="42"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24" fillId="0" borderId="11" xfId="0" applyFont="1" applyBorder="1" applyAlignment="1">
      <alignment horizontal="center" vertical="center"/>
    </xf>
    <xf numFmtId="0" fontId="44" fillId="6" borderId="11" xfId="0" applyFont="1" applyFill="1" applyBorder="1" applyAlignment="1">
      <alignment horizontal="center" vertical="center"/>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0" zoomScaleNormal="80" zoomScalePageLayoutView="0" workbookViewId="0" topLeftCell="A1">
      <selection activeCell="C41" sqref="C41"/>
    </sheetView>
  </sheetViews>
  <sheetFormatPr defaultColWidth="9.140625" defaultRowHeight="15"/>
  <cols>
    <col min="1" max="1" width="15.7109375" style="13" customWidth="1"/>
    <col min="2" max="3" width="13.57421875" style="13" customWidth="1"/>
    <col min="4" max="4" width="21.7109375" style="1" bestFit="1" customWidth="1"/>
    <col min="5" max="5" width="20.00390625" style="1" hidden="1" customWidth="1"/>
    <col min="6" max="6" width="35.140625" style="1" bestFit="1" customWidth="1"/>
    <col min="7" max="7" width="18.28125" style="13" bestFit="1" customWidth="1"/>
    <col min="8" max="14" width="11.28125" style="13" customWidth="1"/>
    <col min="15" max="16384" width="9.140625" style="13" customWidth="1"/>
  </cols>
  <sheetData>
    <row r="1" spans="1:8" ht="15">
      <c r="A1" s="14" t="s">
        <v>63</v>
      </c>
      <c r="B1" s="14"/>
      <c r="C1" s="14"/>
      <c r="D1" s="21" t="s">
        <v>65</v>
      </c>
      <c r="F1" s="22">
        <v>42621</v>
      </c>
      <c r="G1" s="4" t="s">
        <v>62</v>
      </c>
      <c r="H1" s="12"/>
    </row>
    <row r="2" ht="15" hidden="1">
      <c r="D2" s="1">
        <f>COUNTA(G3:IV3)</f>
        <v>1</v>
      </c>
    </row>
    <row r="3" spans="1:256" s="24" customFormat="1" ht="51">
      <c r="A3" s="10" t="s">
        <v>57</v>
      </c>
      <c r="B3" s="10" t="s">
        <v>58</v>
      </c>
      <c r="C3" s="10" t="s">
        <v>60</v>
      </c>
      <c r="D3" s="10" t="s">
        <v>59</v>
      </c>
      <c r="E3" s="10"/>
      <c r="F3" s="11" t="s">
        <v>13</v>
      </c>
      <c r="G3" s="11" t="s">
        <v>64</v>
      </c>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168" ht="15">
      <c r="A4" s="8">
        <f ca="1">COUNTIF(G4:OFFSET(G4,0,$D$2-1),"P")+COUNTIF(G4:OFFSET(G4,0,$D$2-1),"X")</f>
        <v>1</v>
      </c>
      <c r="B4" s="8">
        <f>D$2</f>
        <v>1</v>
      </c>
      <c r="C4" s="9">
        <f ca="1">(COUNTIF(G4:OFFSET(G4,0,$D$2-1),"P")/$D$2)+(COUNTIF(G4:OFFSET(G4,0,$D$2-1),"X")/$D$2)</f>
        <v>1</v>
      </c>
      <c r="D4" s="16" t="str">
        <f>IF($C4&gt;=0.5,"PRESENTE","AUSENTE")</f>
        <v>PRESENTE</v>
      </c>
      <c r="E4" s="16"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0</v>
      </c>
      <c r="B5" s="8">
        <f aca="true" t="shared" si="0" ref="B5:B44">D$2</f>
        <v>1</v>
      </c>
      <c r="C5" s="9">
        <f ca="1">(COUNTIF(G5:OFFSET(G5,0,$D$2-1),"P")/$D$2)+(COUNTIF(G5:OFFSET(G5,0,$D$2-1),"X")/$D$2)</f>
        <v>0</v>
      </c>
      <c r="D5" s="16" t="str">
        <f aca="true" t="shared" si="1" ref="D5:D44">IF(C5&gt;=0.5,"PRESENTE","AUSENTE")</f>
        <v>AUSENTE</v>
      </c>
      <c r="E5" s="16" t="str">
        <f aca="true" t="shared" si="2" ref="E5:E44">IF($C5&gt;=0.5,"P","F")</f>
        <v>F</v>
      </c>
      <c r="F5" s="16" t="s">
        <v>15</v>
      </c>
      <c r="G5" s="8" t="s">
        <v>8</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6" t="str">
        <f t="shared" si="1"/>
        <v>PRESENTE</v>
      </c>
      <c r="E6" s="16" t="str">
        <f t="shared" si="2"/>
        <v>P</v>
      </c>
      <c r="F6" s="15"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6" t="str">
        <f t="shared" si="1"/>
        <v>PRESENTE</v>
      </c>
      <c r="E7" s="16" t="str">
        <f t="shared" si="2"/>
        <v>P</v>
      </c>
      <c r="F7" s="16"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6" t="str">
        <f t="shared" si="1"/>
        <v>PRESENTE</v>
      </c>
      <c r="E8" s="16" t="str">
        <f t="shared" si="2"/>
        <v>P</v>
      </c>
      <c r="F8" s="16"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6" t="str">
        <f t="shared" si="1"/>
        <v>PRESENTE</v>
      </c>
      <c r="E9" s="16" t="str">
        <f t="shared" si="2"/>
        <v>P</v>
      </c>
      <c r="F9" s="16"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6" t="str">
        <f t="shared" si="1"/>
        <v>PRESENTE</v>
      </c>
      <c r="E10" s="16" t="str">
        <f t="shared" si="2"/>
        <v>P</v>
      </c>
      <c r="F10" s="16"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6" t="str">
        <f t="shared" si="1"/>
        <v>PRESENTE</v>
      </c>
      <c r="E11" s="16" t="str">
        <f t="shared" si="2"/>
        <v>P</v>
      </c>
      <c r="F11" s="16"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6" t="str">
        <f t="shared" si="1"/>
        <v>PRESENTE</v>
      </c>
      <c r="E12" s="16" t="str">
        <f t="shared" si="2"/>
        <v>P</v>
      </c>
      <c r="F12" s="16"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6" t="str">
        <f t="shared" si="1"/>
        <v>AUSENTE</v>
      </c>
      <c r="E13" s="16" t="str">
        <f t="shared" si="2"/>
        <v>F</v>
      </c>
      <c r="F13" s="16"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6" t="str">
        <f t="shared" si="1"/>
        <v>PRESENTE</v>
      </c>
      <c r="E14" s="16" t="str">
        <f t="shared" si="2"/>
        <v>P</v>
      </c>
      <c r="F14" s="16" t="s">
        <v>24</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6" t="str">
        <f t="shared" si="1"/>
        <v>PRESENTE</v>
      </c>
      <c r="E15" s="16" t="str">
        <f t="shared" si="2"/>
        <v>P</v>
      </c>
      <c r="F15" s="16"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6" t="str">
        <f t="shared" si="1"/>
        <v>PRESENTE</v>
      </c>
      <c r="E16" s="16" t="str">
        <f t="shared" si="2"/>
        <v>P</v>
      </c>
      <c r="F16" s="16" t="s">
        <v>26</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6" t="str">
        <f t="shared" si="1"/>
        <v>PRESENTE</v>
      </c>
      <c r="E17" s="16" t="str">
        <f t="shared" si="2"/>
        <v>P</v>
      </c>
      <c r="F17" s="16"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6" t="str">
        <f t="shared" si="1"/>
        <v>PRESENTE</v>
      </c>
      <c r="E18" s="16" t="str">
        <f t="shared" si="2"/>
        <v>P</v>
      </c>
      <c r="F18" s="15"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6" t="str">
        <f t="shared" si="1"/>
        <v>PRESENTE</v>
      </c>
      <c r="E19" s="16" t="str">
        <f t="shared" si="2"/>
        <v>P</v>
      </c>
      <c r="F19" s="16"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6" t="str">
        <f t="shared" si="1"/>
        <v>PRESENTE</v>
      </c>
      <c r="E20" s="16" t="str">
        <f t="shared" si="2"/>
        <v>P</v>
      </c>
      <c r="F20" s="15"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6" t="str">
        <f t="shared" si="1"/>
        <v>PRESENTE</v>
      </c>
      <c r="E21" s="16" t="str">
        <f t="shared" si="2"/>
        <v>P</v>
      </c>
      <c r="F21" s="15"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6" t="str">
        <f t="shared" si="1"/>
        <v>PRESENTE</v>
      </c>
      <c r="E22" s="16" t="str">
        <f t="shared" si="2"/>
        <v>P</v>
      </c>
      <c r="F22" s="15"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6" t="str">
        <f t="shared" si="1"/>
        <v>PRESENTE</v>
      </c>
      <c r="E23" s="16" t="str">
        <f t="shared" si="2"/>
        <v>P</v>
      </c>
      <c r="F23" s="15"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6" t="str">
        <f t="shared" si="1"/>
        <v>PRESENTE</v>
      </c>
      <c r="E24" s="16" t="str">
        <f t="shared" si="2"/>
        <v>P</v>
      </c>
      <c r="F24" s="15"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6" t="str">
        <f t="shared" si="1"/>
        <v>PRESENTE</v>
      </c>
      <c r="E25" s="16" t="str">
        <f t="shared" si="2"/>
        <v>P</v>
      </c>
      <c r="F25" s="15"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1</v>
      </c>
      <c r="C26" s="9">
        <f ca="1">(COUNTIF(G26:OFFSET(G26,0,$D$2-1),"P")/$D$2)+(COUNTIF(G26:OFFSET(G26,0,$D$2-1),"X")/$D$2)</f>
        <v>1</v>
      </c>
      <c r="D26" s="16" t="str">
        <f t="shared" si="1"/>
        <v>PRESENTE</v>
      </c>
      <c r="E26" s="16" t="str">
        <f t="shared" si="2"/>
        <v>P</v>
      </c>
      <c r="F26" s="15" t="s">
        <v>36</v>
      </c>
      <c r="G26" s="8" t="s">
        <v>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6" t="str">
        <f t="shared" si="1"/>
        <v>PRESENTE</v>
      </c>
      <c r="E27" s="16" t="str">
        <f t="shared" si="2"/>
        <v>P</v>
      </c>
      <c r="F27" s="15"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6" t="str">
        <f t="shared" si="1"/>
        <v>PRESENTE</v>
      </c>
      <c r="E28" s="16" t="str">
        <f t="shared" si="2"/>
        <v>P</v>
      </c>
      <c r="F28" s="15"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6" t="str">
        <f t="shared" si="1"/>
        <v>PRESENTE</v>
      </c>
      <c r="E29" s="16" t="str">
        <f t="shared" si="2"/>
        <v>P</v>
      </c>
      <c r="F29" s="15"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6" t="str">
        <f t="shared" si="1"/>
        <v>PRESENTE</v>
      </c>
      <c r="E30" s="16" t="str">
        <f t="shared" si="2"/>
        <v>P</v>
      </c>
      <c r="F30" s="15"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1</v>
      </c>
      <c r="B31" s="8">
        <f t="shared" si="0"/>
        <v>1</v>
      </c>
      <c r="C31" s="9">
        <f ca="1">(COUNTIF(G31:OFFSET(G31,0,$D$2-1),"P")/$D$2)+(COUNTIF(G31:OFFSET(G31,0,$D$2-1),"X")/$D$2)</f>
        <v>1</v>
      </c>
      <c r="D31" s="16" t="str">
        <f t="shared" si="1"/>
        <v>PRESENTE</v>
      </c>
      <c r="E31" s="16" t="str">
        <f t="shared" si="2"/>
        <v>P</v>
      </c>
      <c r="F31" s="15" t="s">
        <v>41</v>
      </c>
      <c r="G31" s="8" t="s">
        <v>7</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6" t="str">
        <f t="shared" si="1"/>
        <v>PRESENTE</v>
      </c>
      <c r="E32" s="16" t="str">
        <f t="shared" si="2"/>
        <v>P</v>
      </c>
      <c r="F32" s="15"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6" t="str">
        <f t="shared" si="1"/>
        <v>PRESENTE</v>
      </c>
      <c r="E33" s="16" t="str">
        <f t="shared" si="2"/>
        <v>P</v>
      </c>
      <c r="F33" s="15"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6" t="str">
        <f t="shared" si="1"/>
        <v>PRESENTE</v>
      </c>
      <c r="E34" s="16" t="str">
        <f t="shared" si="2"/>
        <v>P</v>
      </c>
      <c r="F34" s="15"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6" t="str">
        <f t="shared" si="1"/>
        <v>PRESENTE</v>
      </c>
      <c r="E35" s="16" t="str">
        <f t="shared" si="2"/>
        <v>P</v>
      </c>
      <c r="F35" s="15"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6" t="str">
        <f t="shared" si="1"/>
        <v>PRESENTE</v>
      </c>
      <c r="E36" s="16" t="str">
        <f t="shared" si="2"/>
        <v>P</v>
      </c>
      <c r="F36" s="15"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6" t="str">
        <f t="shared" si="1"/>
        <v>PRESENTE</v>
      </c>
      <c r="E37" s="16" t="str">
        <f t="shared" si="2"/>
        <v>P</v>
      </c>
      <c r="F37" s="15"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6" t="str">
        <f t="shared" si="1"/>
        <v>PRESENTE</v>
      </c>
      <c r="E38" s="16" t="str">
        <f t="shared" si="2"/>
        <v>P</v>
      </c>
      <c r="F38" s="15"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6" t="str">
        <f t="shared" si="1"/>
        <v>PRESENTE</v>
      </c>
      <c r="E39" s="16" t="str">
        <f t="shared" si="2"/>
        <v>P</v>
      </c>
      <c r="F39" s="15"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f ca="1">(COUNTIF(G40:OFFSET(G40,0,$D$2-1),"P")/$D$2)+(COUNTIF(G40:OFFSET(G40,0,$D$2-1),"X")/$D$2)</f>
        <v>1</v>
      </c>
      <c r="D40" s="16" t="str">
        <f t="shared" si="1"/>
        <v>PRESENTE</v>
      </c>
      <c r="E40" s="16" t="str">
        <f t="shared" si="2"/>
        <v>P</v>
      </c>
      <c r="F40" s="15"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0</v>
      </c>
      <c r="B41" s="8">
        <f t="shared" si="0"/>
        <v>1</v>
      </c>
      <c r="C41" s="9">
        <f ca="1">(COUNTIF(G41:OFFSET(G41,0,$D$2-1),"P")/$D$2)+(COUNTIF(G41:OFFSET(G41,0,$D$2-1),"X")/$D$2)</f>
        <v>0</v>
      </c>
      <c r="D41" s="16" t="str">
        <f t="shared" si="1"/>
        <v>AUSENTE</v>
      </c>
      <c r="E41" s="16" t="str">
        <f t="shared" si="2"/>
        <v>F</v>
      </c>
      <c r="F41" s="15" t="s">
        <v>51</v>
      </c>
      <c r="G41" s="8" t="s">
        <v>8</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6" t="str">
        <f t="shared" si="1"/>
        <v>PRESENTE</v>
      </c>
      <c r="E42" s="16" t="str">
        <f t="shared" si="2"/>
        <v>P</v>
      </c>
      <c r="F42" s="15"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6" t="str">
        <f t="shared" si="1"/>
        <v>PRESENTE</v>
      </c>
      <c r="E43" s="16" t="str">
        <f t="shared" si="2"/>
        <v>P</v>
      </c>
      <c r="F43" s="15"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6">
        <f t="shared" si="0"/>
        <v>1</v>
      </c>
      <c r="C44" s="9">
        <f ca="1">(COUNTIF(G44:OFFSET(G44,0,$D$2-1),"P")/$D$2)+(COUNTIF(G44:OFFSET(G44,0,$D$2-1),"X")/$D$2)</f>
        <v>1</v>
      </c>
      <c r="D44" s="16" t="str">
        <f t="shared" si="1"/>
        <v>PRESENTE</v>
      </c>
      <c r="E44" s="16" t="str">
        <f t="shared" si="2"/>
        <v>P</v>
      </c>
      <c r="F44" s="15"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18"/>
      <c r="B45" s="18"/>
      <c r="C45" s="20"/>
      <c r="D45" s="18"/>
      <c r="E45" s="19"/>
      <c r="F45" s="5" t="s">
        <v>61</v>
      </c>
      <c r="G45" s="6">
        <f>COUNTIF(G4:G44,"P")+COUNTIF(G4:G44,"X")</f>
        <v>38</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7" t="s">
        <v>7</v>
      </c>
      <c r="E48" s="17"/>
      <c r="F48" s="2" t="s">
        <v>1</v>
      </c>
    </row>
    <row r="49" spans="4:6" ht="15">
      <c r="D49" s="17" t="s">
        <v>8</v>
      </c>
      <c r="E49" s="17"/>
      <c r="F49" s="2" t="s">
        <v>2</v>
      </c>
    </row>
    <row r="50" spans="4:6" ht="15">
      <c r="D50" s="17" t="s">
        <v>6</v>
      </c>
      <c r="E50" s="17"/>
      <c r="F50" s="2" t="s">
        <v>3</v>
      </c>
    </row>
    <row r="51" spans="4:6" ht="15">
      <c r="D51" s="17" t="s">
        <v>9</v>
      </c>
      <c r="E51" s="17"/>
      <c r="F51" s="2" t="s">
        <v>4</v>
      </c>
    </row>
    <row r="52" spans="4:6" ht="15">
      <c r="D52" s="17" t="s">
        <v>10</v>
      </c>
      <c r="E52" s="17"/>
      <c r="F52" s="2" t="s">
        <v>5</v>
      </c>
    </row>
    <row r="53" spans="4:6" ht="15">
      <c r="D53" s="17" t="s">
        <v>12</v>
      </c>
      <c r="E53" s="17"/>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3"/>
      <c r="E56" s="13"/>
      <c r="F56" s="13"/>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isabella.dias</cp:lastModifiedBy>
  <dcterms:created xsi:type="dcterms:W3CDTF">2015-11-04T17:12:01Z</dcterms:created>
  <dcterms:modified xsi:type="dcterms:W3CDTF">2016-09-12T18:31:05Z</dcterms:modified>
  <cp:category/>
  <cp:version/>
  <cp:contentType/>
  <cp:contentStatus/>
</cp:coreProperties>
</file>